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96" windowWidth="13560" windowHeight="6876"/>
  </bookViews>
  <sheets>
    <sheet name="прил 1" sheetId="11" r:id="rId1"/>
    <sheet name="прил2" sheetId="13" r:id="rId2"/>
    <sheet name="прил3" sheetId="14" r:id="rId3"/>
    <sheet name="прил4" sheetId="15" r:id="rId4"/>
    <sheet name="прил5" sheetId="16" r:id="rId5"/>
    <sheet name="прил 6" sheetId="17" r:id="rId6"/>
    <sheet name="прил7" sheetId="12" r:id="rId7"/>
    <sheet name="прил8" sheetId="18" r:id="rId8"/>
  </sheets>
  <definedNames>
    <definedName name="_xlnm._FilterDatabase" localSheetId="1" hidden="1">прил2!$A$11:$G$693</definedName>
    <definedName name="_xlnm._FilterDatabase" localSheetId="2" hidden="1">прил3!$A$13:$F$63</definedName>
    <definedName name="_xlnm._FilterDatabase" localSheetId="3" hidden="1">прил4!$A$14:$I$697</definedName>
    <definedName name="_xlnm.Print_Titles" localSheetId="0">'прил 1'!$12:$14</definedName>
    <definedName name="_xlnm.Print_Titles" localSheetId="1">прил2!$11:$13</definedName>
    <definedName name="_xlnm.Print_Titles" localSheetId="2">прил3!$11:$13</definedName>
    <definedName name="_xlnm.Print_Titles" localSheetId="3">прил4!$12:$14</definedName>
    <definedName name="к_Решению_Думы__О_бюджете_Черемховского" localSheetId="5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5">'прил 6'!$A$1:$E$29</definedName>
    <definedName name="_xlnm.Print_Area" localSheetId="2">прил3!$A$1:$F$67</definedName>
    <definedName name="_xlnm.Print_Area" localSheetId="4">прил5!$A$1:$E$34</definedName>
    <definedName name="_xlnm.Print_Area" localSheetId="7">прил8!$A$1:$C$19</definedName>
  </definedNames>
  <calcPr calcId="125725"/>
</workbook>
</file>

<file path=xl/calcChain.xml><?xml version="1.0" encoding="utf-8"?>
<calcChain xmlns="http://schemas.openxmlformats.org/spreadsheetml/2006/main">
  <c r="D25" i="17"/>
  <c r="E25" s="1"/>
  <c r="C25"/>
  <c r="E24"/>
  <c r="E23"/>
  <c r="E22"/>
  <c r="E21"/>
  <c r="E20"/>
  <c r="E19"/>
  <c r="E18"/>
  <c r="E17"/>
  <c r="E16"/>
  <c r="E15"/>
  <c r="E14"/>
  <c r="E13"/>
  <c r="E12"/>
  <c r="D30" i="16"/>
  <c r="C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30" l="1"/>
  <c r="D30" i="12"/>
  <c r="C30"/>
  <c r="D28"/>
  <c r="C28"/>
  <c r="D25"/>
  <c r="C25"/>
  <c r="D23"/>
  <c r="C23"/>
  <c r="C22"/>
  <c r="D20"/>
  <c r="C20"/>
  <c r="E19"/>
  <c r="D18"/>
  <c r="D17" s="1"/>
  <c r="C18"/>
  <c r="C17" s="1"/>
  <c r="E22" l="1"/>
  <c r="D27"/>
  <c r="D16" s="1"/>
  <c r="D15" s="1"/>
  <c r="C27"/>
  <c r="C16" s="1"/>
  <c r="C15" s="1"/>
  <c r="E17"/>
  <c r="E18"/>
  <c r="E15" l="1"/>
  <c r="E16"/>
  <c r="C95" i="11" l="1"/>
  <c r="C93"/>
  <c r="C91"/>
  <c r="C86"/>
  <c r="C80"/>
  <c r="C77"/>
  <c r="D93"/>
  <c r="D80"/>
  <c r="E81"/>
  <c r="E82"/>
  <c r="E83"/>
  <c r="E84"/>
  <c r="E85"/>
  <c r="D63"/>
  <c r="C63"/>
  <c r="E68"/>
  <c r="E74"/>
  <c r="E69"/>
  <c r="E70"/>
  <c r="E71"/>
  <c r="D59"/>
  <c r="C59"/>
  <c r="E60"/>
  <c r="E57"/>
  <c r="E52"/>
  <c r="E53"/>
  <c r="D47"/>
  <c r="C47"/>
  <c r="E46"/>
  <c r="E48"/>
  <c r="E38"/>
  <c r="E40"/>
  <c r="E36"/>
  <c r="E18"/>
  <c r="C76" l="1"/>
  <c r="C75"/>
  <c r="E47"/>
  <c r="E96" l="1"/>
  <c r="D95"/>
  <c r="E94"/>
  <c r="E93"/>
  <c r="E92"/>
  <c r="D91"/>
  <c r="E90"/>
  <c r="E89"/>
  <c r="E88"/>
  <c r="E87"/>
  <c r="D86"/>
  <c r="E79"/>
  <c r="E78"/>
  <c r="D77"/>
  <c r="D76" s="1"/>
  <c r="D72"/>
  <c r="C72"/>
  <c r="E67"/>
  <c r="E66"/>
  <c r="E65"/>
  <c r="E64"/>
  <c r="E62"/>
  <c r="E61"/>
  <c r="E59"/>
  <c r="D58"/>
  <c r="E56"/>
  <c r="D55"/>
  <c r="C55"/>
  <c r="E54"/>
  <c r="E50"/>
  <c r="D49"/>
  <c r="C49"/>
  <c r="D45"/>
  <c r="C45"/>
  <c r="E44"/>
  <c r="E43"/>
  <c r="D42"/>
  <c r="C42"/>
  <c r="C41" s="1"/>
  <c r="D39"/>
  <c r="C39"/>
  <c r="D37"/>
  <c r="C37"/>
  <c r="D35"/>
  <c r="E35" s="1"/>
  <c r="C35"/>
  <c r="E34"/>
  <c r="E33"/>
  <c r="E32"/>
  <c r="E31"/>
  <c r="E30"/>
  <c r="D29"/>
  <c r="D28" s="1"/>
  <c r="C29"/>
  <c r="C28" s="1"/>
  <c r="E27"/>
  <c r="E26"/>
  <c r="E25"/>
  <c r="E24"/>
  <c r="D23"/>
  <c r="C23"/>
  <c r="C22" s="1"/>
  <c r="E21"/>
  <c r="E20"/>
  <c r="E19"/>
  <c r="D17"/>
  <c r="C17"/>
  <c r="D16"/>
  <c r="C16"/>
  <c r="E80" l="1"/>
  <c r="E72"/>
  <c r="E86"/>
  <c r="E42"/>
  <c r="D41"/>
  <c r="E77"/>
  <c r="E49"/>
  <c r="E39"/>
  <c r="E55"/>
  <c r="E95"/>
  <c r="E37"/>
  <c r="C58"/>
  <c r="E58" s="1"/>
  <c r="E63"/>
  <c r="E91"/>
  <c r="E45"/>
  <c r="E23"/>
  <c r="D22"/>
  <c r="E22" s="1"/>
  <c r="E17"/>
  <c r="E16"/>
  <c r="E28"/>
  <c r="E29"/>
  <c r="D15" l="1"/>
  <c r="C15"/>
  <c r="C97" s="1"/>
  <c r="E41"/>
  <c r="E76"/>
  <c r="D75"/>
  <c r="E75" l="1"/>
  <c r="D97"/>
  <c r="E97" s="1"/>
  <c r="E15"/>
</calcChain>
</file>

<file path=xl/sharedStrings.xml><?xml version="1.0" encoding="utf-8"?>
<sst xmlns="http://schemas.openxmlformats.org/spreadsheetml/2006/main" count="4452" uniqueCount="783">
  <si>
    <t>200</t>
  </si>
  <si>
    <t/>
  </si>
  <si>
    <t>800</t>
  </si>
  <si>
    <t>8060121060</t>
  </si>
  <si>
    <t>Другие общегосударственные вопросы</t>
  </si>
  <si>
    <t>Иные бюджетные ассигнования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</si>
  <si>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</si>
  <si>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</si>
  <si>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</si>
  <si>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</si>
  <si>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</si>
  <si>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</si>
  <si>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</si>
  <si>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</si>
  <si>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</si>
  <si>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</si>
  <si>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</si>
  <si>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</si>
  <si>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Резервные фонды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</si>
  <si>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</si>
  <si>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</si>
  <si>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</si>
  <si>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8030200000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</si>
  <si>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</si>
  <si>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</si>
  <si>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8030000000</t>
  </si>
  <si>
    <t>Проведение выборов и референдумов</t>
  </si>
  <si>
    <t>100</t>
  </si>
  <si>
    <t>8020272972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</si>
  <si>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</si>
  <si>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</si>
  <si>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</si>
  <si>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</si>
  <si>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</si>
  <si>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</si>
  <si>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</si>
  <si>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</si>
  <si>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</si>
  <si>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8020172972</t>
  </si>
  <si>
    <t>8020120190</t>
  </si>
  <si>
    <t>8020120100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</si>
  <si>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</si>
  <si>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</si>
  <si>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</si>
  <si>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</si>
  <si>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8010272972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</si>
  <si>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</si>
  <si>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</si>
  <si>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</si>
  <si>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</si>
  <si>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8010172972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</si>
  <si>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</si>
  <si>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</si>
  <si>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</si>
  <si>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</si>
  <si>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</si>
  <si>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</si>
  <si>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</si>
  <si>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</si>
  <si>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</si>
  <si>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</si>
  <si>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</si>
  <si>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</si>
  <si>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</si>
  <si>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</si>
  <si>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</si>
  <si>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</si>
  <si>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</si>
  <si>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</si>
  <si>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</si>
  <si>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</si>
  <si>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</si>
  <si>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</si>
  <si>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</si>
  <si>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</si>
  <si>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</si>
  <si>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</si>
  <si>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</si>
  <si>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</si>
  <si>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</si>
  <si>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</si>
  <si>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</si>
  <si>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</si>
  <si>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</si>
  <si>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</si>
  <si>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</si>
  <si>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</si>
  <si>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</si>
  <si>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</si>
  <si>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</si>
  <si>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</si>
  <si>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</si>
  <si>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</si>
  <si>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</si>
  <si>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</si>
  <si>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</si>
  <si>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</si>
  <si>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</si>
  <si>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</si>
  <si>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</si>
  <si>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</si>
  <si>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</si>
  <si>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</si>
  <si>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</si>
  <si>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</si>
  <si>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</si>
  <si>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</si>
  <si>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</si>
  <si>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</si>
  <si>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</si>
  <si>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</si>
  <si>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</si>
  <si>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</si>
  <si>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</si>
  <si>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</si>
  <si>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</si>
  <si>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</si>
  <si>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</si>
  <si>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</si>
  <si>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68202S2850</t>
  </si>
  <si>
    <t>Физическая культура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</si>
  <si>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</si>
  <si>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400</t>
  </si>
  <si>
    <t>6820220144</t>
  </si>
  <si>
    <t>Капитальные вложения в объекты государственной (муниципальной) собственности</t>
  </si>
  <si>
    <t>Проведение проектно-изыскательских работ для строительства физкультурно-оздоровительного комплекса в п. Михайловка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</si>
  <si>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</si>
  <si>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</si>
  <si>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</si>
  <si>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</si>
  <si>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</si>
  <si>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</si>
  <si>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</si>
  <si>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</si>
  <si>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</si>
  <si>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</si>
  <si>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</si>
  <si>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</si>
  <si>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</si>
  <si>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</si>
  <si>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</si>
  <si>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</si>
  <si>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68101S2370</t>
  </si>
  <si>
    <t>Реализация мероприятий перечня проектов народных инициатив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</si>
  <si>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</si>
  <si>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</si>
  <si>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</si>
  <si>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</si>
  <si>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</si>
  <si>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</si>
  <si>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</si>
  <si>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</si>
  <si>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</si>
  <si>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</si>
  <si>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</si>
  <si>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</si>
  <si>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6730272972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</si>
  <si>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</si>
  <si>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</si>
  <si>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</si>
  <si>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</si>
  <si>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</si>
  <si>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</si>
  <si>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</si>
  <si>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</si>
  <si>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</si>
  <si>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</si>
  <si>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</si>
  <si>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</si>
  <si>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</si>
  <si>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</si>
  <si>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</si>
  <si>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</si>
  <si>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</si>
  <si>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</si>
  <si>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</si>
  <si>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</si>
  <si>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</si>
  <si>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</si>
  <si>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</si>
  <si>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</si>
  <si>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</si>
  <si>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</si>
  <si>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</si>
  <si>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</si>
  <si>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</si>
  <si>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Другие вопросы в области жилищно-коммунального хозяйства</t>
  </si>
  <si>
    <t>Благоустройство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</si>
  <si>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</si>
  <si>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</si>
  <si>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</si>
  <si>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</si>
  <si>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</si>
  <si>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</si>
  <si>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</si>
  <si>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</si>
  <si>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</si>
  <si>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</si>
  <si>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</si>
  <si>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</si>
  <si>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</si>
  <si>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</si>
  <si>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</si>
  <si>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</si>
  <si>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</si>
  <si>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</si>
  <si>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</si>
  <si>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</si>
  <si>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</si>
  <si>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</si>
  <si>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</si>
  <si>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</si>
  <si>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</si>
  <si>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</si>
  <si>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</si>
  <si>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</si>
  <si>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</si>
  <si>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</si>
  <si>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</si>
  <si>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</si>
  <si>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</si>
  <si>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</si>
  <si>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</si>
  <si>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</si>
  <si>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</si>
  <si>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6610672972</t>
  </si>
  <si>
    <t>Функционирование высшего должностного лица субъекта Российской Федерации и муниципального образования</t>
  </si>
  <si>
    <t>6610620190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</si>
  <si>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</si>
  <si>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</si>
  <si>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</si>
  <si>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66105S2972</t>
  </si>
  <si>
    <t>6610572972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</si>
  <si>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</si>
  <si>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</si>
  <si>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</si>
  <si>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</si>
  <si>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</si>
  <si>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</si>
  <si>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</si>
  <si>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</si>
  <si>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</si>
  <si>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</si>
  <si>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</si>
  <si>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</si>
  <si>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</si>
  <si>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</si>
  <si>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</si>
  <si>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</si>
  <si>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</si>
  <si>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</si>
  <si>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</si>
  <si>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</si>
  <si>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</si>
  <si>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</si>
  <si>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</si>
  <si>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</si>
  <si>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</si>
  <si>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</si>
  <si>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</si>
  <si>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</si>
  <si>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</si>
  <si>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</si>
  <si>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6530172972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</si>
  <si>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</si>
  <si>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</si>
  <si>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</si>
  <si>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</si>
  <si>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</si>
  <si>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</si>
  <si>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</si>
  <si>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</si>
  <si>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</si>
  <si>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</si>
  <si>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</si>
  <si>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</si>
  <si>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6520172972</t>
  </si>
  <si>
    <t>Предоставление субсидий бюджетным, автономным учреждениям и иным некоммерческим организациям</t>
  </si>
  <si>
    <t>6520120061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</si>
  <si>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</si>
  <si>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</si>
  <si>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</si>
  <si>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</si>
  <si>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</si>
  <si>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</si>
  <si>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</si>
  <si>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</si>
  <si>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</si>
  <si>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</si>
  <si>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</si>
  <si>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</si>
  <si>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</si>
  <si>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</si>
  <si>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</si>
  <si>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Другие вопросы в области национальной экономики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</si>
  <si>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</si>
  <si>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</si>
  <si>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</si>
  <si>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</si>
  <si>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</si>
  <si>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</si>
  <si>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</si>
  <si>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</si>
  <si>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</si>
  <si>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</si>
  <si>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</si>
  <si>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</si>
  <si>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</si>
  <si>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</si>
  <si>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</si>
  <si>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</si>
  <si>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</si>
  <si>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</si>
  <si>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</si>
  <si>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</si>
  <si>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</si>
  <si>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</si>
  <si>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</si>
  <si>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</si>
  <si>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</si>
  <si>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</si>
  <si>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</si>
  <si>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</si>
  <si>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</si>
  <si>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</si>
  <si>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</si>
  <si>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</si>
  <si>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6410172972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</si>
  <si>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</si>
  <si>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</si>
  <si>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</si>
  <si>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</si>
  <si>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</si>
  <si>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</si>
  <si>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</si>
  <si>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</si>
  <si>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</si>
  <si>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</si>
  <si>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</si>
  <si>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</si>
  <si>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</si>
  <si>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</si>
  <si>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</si>
  <si>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6340172972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</si>
  <si>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</si>
  <si>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</si>
  <si>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</si>
  <si>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</si>
  <si>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</si>
  <si>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</si>
  <si>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</si>
  <si>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</si>
  <si>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</si>
  <si>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</si>
  <si>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Дополнительное образование детей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</si>
  <si>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</si>
  <si>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</si>
  <si>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</si>
  <si>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</si>
  <si>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</si>
  <si>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</si>
  <si>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</si>
  <si>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</si>
  <si>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</si>
  <si>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</si>
  <si>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</si>
  <si>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63201S2620</t>
  </si>
  <si>
    <t>Другие вопросы в области охраны окружающей среды</t>
  </si>
  <si>
    <t>Капитальные вложения в объекты муниципальной собственности в сфере охраны окружающей среды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</si>
  <si>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</si>
  <si>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</si>
  <si>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</si>
  <si>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</si>
  <si>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</si>
  <si>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</si>
  <si>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</si>
  <si>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</si>
  <si>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63101S2790</t>
  </si>
  <si>
    <t>Развитие сети общеобразовательных организаций в сельской местности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</si>
  <si>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</si>
  <si>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</si>
  <si>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</si>
  <si>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</si>
  <si>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</si>
  <si>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</si>
  <si>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6220172972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</si>
  <si>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</si>
  <si>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</si>
  <si>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</si>
  <si>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</si>
  <si>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</si>
  <si>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</si>
  <si>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</si>
  <si>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6210472972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</si>
  <si>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</si>
  <si>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</si>
  <si>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</si>
  <si>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</si>
  <si>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</si>
  <si>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</si>
  <si>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</si>
  <si>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6210372972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</si>
  <si>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</si>
  <si>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</si>
  <si>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</si>
  <si>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</si>
  <si>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</si>
  <si>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</si>
  <si>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</si>
  <si>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62102L5194</t>
  </si>
  <si>
    <t>Поддержка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</si>
  <si>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</si>
  <si>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</si>
  <si>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62102L5191</t>
  </si>
  <si>
    <t>Государственная поддержка лучших сельских учреждений культуры</t>
  </si>
  <si>
    <t>6210272972</t>
  </si>
  <si>
    <t>6210220290</t>
  </si>
  <si>
    <t>6210220100</t>
  </si>
  <si>
    <t>6210220002</t>
  </si>
  <si>
    <t>Капитальный ремонт учреждений образования, культуры</t>
  </si>
  <si>
    <t>6210200000</t>
  </si>
  <si>
    <t>Основное мероприятие: Организация библиотечного обслуживания</t>
  </si>
  <si>
    <t>62101S2370</t>
  </si>
  <si>
    <t>6210172972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</si>
  <si>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</si>
  <si>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</si>
  <si>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</si>
  <si>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</si>
  <si>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</si>
  <si>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</si>
  <si>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</si>
  <si>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</si>
  <si>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</si>
  <si>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</si>
  <si>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</si>
  <si>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</si>
  <si>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</si>
  <si>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</si>
  <si>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61203S2370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</si>
  <si>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</si>
  <si>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</si>
  <si>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</si>
  <si>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</si>
  <si>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</si>
  <si>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</si>
  <si>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</si>
  <si>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6120172972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</si>
  <si>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</si>
  <si>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</si>
  <si>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</si>
  <si>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</si>
  <si>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</si>
  <si>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</si>
  <si>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</si>
  <si>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6110372972</t>
  </si>
  <si>
    <t>6110320290</t>
  </si>
  <si>
    <t>6110320100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</si>
  <si>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</si>
  <si>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</si>
  <si>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</si>
  <si>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</si>
  <si>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</si>
  <si>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61102S2989</t>
  </si>
  <si>
    <t>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</si>
  <si>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</si>
  <si>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</si>
  <si>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</si>
  <si>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</si>
  <si>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</si>
  <si>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61102S2050</t>
  </si>
  <si>
    <t>Мероприятия по капитальному ремонту образовательных организаций Иркутской области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</si>
  <si>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</si>
  <si>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</si>
  <si>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</si>
  <si>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</si>
  <si>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</si>
  <si>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</si>
  <si>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</si>
  <si>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</si>
  <si>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</si>
  <si>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</si>
  <si>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</si>
  <si>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</si>
  <si>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</si>
  <si>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</si>
  <si>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</si>
  <si>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</si>
  <si>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</si>
  <si>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</si>
  <si>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</si>
  <si>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</si>
  <si>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</si>
  <si>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</si>
  <si>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</si>
  <si>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</si>
  <si>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</si>
  <si>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</si>
  <si>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</si>
  <si>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</si>
  <si>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</si>
  <si>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</si>
  <si>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</si>
  <si>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</si>
  <si>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</si>
  <si>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</si>
  <si>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% исполнения</t>
  </si>
  <si>
    <t>Исполнено</t>
  </si>
  <si>
    <t>Наименование</t>
  </si>
  <si>
    <t>ОБРАЗОВАНИЕ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</si>
  <si>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</si>
  <si>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</si>
  <si>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</si>
  <si>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</si>
  <si>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</si>
  <si>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</si>
  <si>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</si>
  <si>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</si>
  <si>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</si>
  <si>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</si>
  <si>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</si>
  <si>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</si>
  <si>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</si>
  <si>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</si>
  <si>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</si>
  <si>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</si>
  <si>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</si>
  <si>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</si>
  <si>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</si>
  <si>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КУЛЬТУРА, КИНЕМАТОГРАФИЯ</t>
  </si>
  <si>
    <t>Отдел по культуре и библиотечному обслуживанию АЧРМО</t>
  </si>
  <si>
    <t>Наименование показателя</t>
  </si>
  <si>
    <t>Код</t>
  </si>
  <si>
    <t>План год</t>
  </si>
  <si>
    <t>целевой статьи</t>
  </si>
  <si>
    <t>вида расходов</t>
  </si>
  <si>
    <t>раздела, подраздела</t>
  </si>
  <si>
    <t>Отчет об исполнении бюджета Черемховского районного муниципального образования  
за 1 полугодие 2019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</si>
  <si>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(тыс. рублей)</t>
  </si>
  <si>
    <t>Код бюджетной классификации Российской Федерации</t>
  </si>
  <si>
    <t xml:space="preserve">Прогноз на 2019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</si>
  <si>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</si>
  <si>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</si>
  <si>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</si>
  <si>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</si>
  <si>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</si>
  <si>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</si>
  <si>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</si>
  <si>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</si>
  <si>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</si>
  <si>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</si>
  <si>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</si>
  <si>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</si>
  <si>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</si>
  <si>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</si>
  <si>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</si>
  <si>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</si>
  <si>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</si>
  <si>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</si>
  <si>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</si>
  <si>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</si>
  <si>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</si>
  <si>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</si>
  <si>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</si>
  <si>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</si>
  <si>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</si>
  <si>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</si>
  <si>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</si>
  <si>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</si>
  <si>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</si>
  <si>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</si>
  <si>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</si>
  <si>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</si>
  <si>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</si>
  <si>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</si>
  <si>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</si>
  <si>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</si>
  <si>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</si>
  <si>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</si>
  <si>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взымаемый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</si>
  <si>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</si>
  <si>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</si>
  <si>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</si>
  <si>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</si>
  <si>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</si>
  <si>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</si>
  <si>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</si>
  <si>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</si>
  <si>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000 1 09 00000 00 000 000</t>
  </si>
  <si>
    <t>000 1 09 06000 02 0000 110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</si>
  <si>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</si>
  <si>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</si>
  <si>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</si>
  <si>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</si>
  <si>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</si>
  <si>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</si>
  <si>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</si>
  <si>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</si>
  <si>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</si>
  <si>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</si>
  <si>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</si>
  <si>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</si>
  <si>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</si>
  <si>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</si>
  <si>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</si>
  <si>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</si>
  <si>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</si>
  <si>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</si>
  <si>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</si>
  <si>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</si>
  <si>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</si>
  <si>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</si>
  <si>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</si>
  <si>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</si>
  <si>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</si>
  <si>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</si>
  <si>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</si>
  <si>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</si>
  <si>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</si>
  <si>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</si>
  <si>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</si>
  <si>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</si>
  <si>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</si>
  <si>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</si>
  <si>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</si>
  <si>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</si>
  <si>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</si>
  <si>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</si>
  <si>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</si>
  <si>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</si>
  <si>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</si>
  <si>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</si>
  <si>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</si>
  <si>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</si>
  <si>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</si>
  <si>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</si>
  <si>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</si>
  <si>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</si>
  <si>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</si>
  <si>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</si>
  <si>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</si>
  <si>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</si>
  <si>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</si>
  <si>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</si>
  <si>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</si>
  <si>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</si>
  <si>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</si>
  <si>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</si>
  <si>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</si>
  <si>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</si>
  <si>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Дотации бюджетам муниципальных районов на выравнивание бюджетной обеспеченности</t>
  </si>
  <si>
    <t>Дотации муниципальным районам на поддержку мер  по обеспечению сбалансированности  бюджетов</t>
  </si>
  <si>
    <t>СУБСИДИИ БЮДЖЕТАМ БЮДЖЕТНОЙ СИСТЕМЫ РФ (межбюджетные субсидии)</t>
  </si>
  <si>
    <t>000 2 02 25519 05 0000 150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</si>
  <si>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</si>
  <si>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</si>
  <si>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</si>
  <si>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</si>
  <si>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</si>
  <si>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</si>
  <si>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</si>
  <si>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</si>
  <si>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</si>
  <si>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</si>
  <si>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</si>
  <si>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</si>
  <si>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</si>
  <si>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</si>
  <si>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</si>
  <si>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</si>
  <si>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</si>
  <si>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</si>
  <si>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>И.о. начальника финансового управления</t>
  </si>
  <si>
    <t>Т.О. Попова</t>
  </si>
  <si>
    <t xml:space="preserve">Отчет об исполнении доходов бюджета Черемховского районного муниципального образования за 1 полугодие 2019 года </t>
  </si>
  <si>
    <t>Факт за 1 полугодие 2019 года</t>
  </si>
  <si>
    <t xml:space="preserve">           (тыс. рублей)</t>
  </si>
  <si>
    <t>налог на прибыль</t>
  </si>
  <si>
    <t>000 1 09 01030 05 3000 110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</si>
  <si>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</si>
  <si>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1 1 11 07015 05 0000 120</t>
  </si>
  <si>
    <t>000 1 11 07015 00 0000 120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</si>
  <si>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</si>
  <si>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</si>
  <si>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000 1 16 03030 01 6000 140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</si>
  <si>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</si>
  <si>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</si>
  <si>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000 1 16 35030 05 6000 140</t>
  </si>
  <si>
    <t>000 1 16 300300 01 6000 140</t>
  </si>
  <si>
    <t>Прочие денежные взыскания (штрафы) за правонарушения в области дорожного движения</t>
  </si>
  <si>
    <t>Субсидии бюджетам на поддержку отрасли культуры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</si>
  <si>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</si>
  <si>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000 2 02 20077 05 0000 150</t>
  </si>
  <si>
    <t>000 2 02 20000 00 0000 150</t>
  </si>
  <si>
    <t>000 2 02 00000 00 0000 150</t>
  </si>
  <si>
    <t>000 2 02 10000 00 0000 150</t>
  </si>
  <si>
    <t>000 2 02 15001 05 0000 150</t>
  </si>
  <si>
    <t>000 2 02 15002 05 0000 150</t>
  </si>
  <si>
    <t>000 2 02 27112 05 0000 150</t>
  </si>
  <si>
    <t>000 2 02 29999 05 0000 150</t>
  </si>
  <si>
    <t>000 2 02 30000 00 0000 150</t>
  </si>
  <si>
    <t>000 2 02 30022 05 0000 150</t>
  </si>
  <si>
    <t>000 2 02 30024 05 0000 150</t>
  </si>
  <si>
    <t>000 2 02 35120 05 0000 150</t>
  </si>
  <si>
    <t>000 2 02 39999 05 0000 150</t>
  </si>
  <si>
    <t>000 2 02 40000 00 0000 150</t>
  </si>
  <si>
    <t>000 2 02 40014 05 0000 150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</si>
  <si>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</si>
  <si>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</si>
  <si>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(тыс.рублей)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</si>
  <si>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</si>
  <si>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</si>
  <si>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</si>
  <si>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</si>
  <si>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</si>
  <si>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</si>
  <si>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</si>
  <si>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</si>
  <si>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</si>
  <si>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</si>
  <si>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</si>
  <si>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</si>
  <si>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</si>
  <si>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</si>
  <si>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</si>
  <si>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</si>
  <si>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</si>
  <si>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</si>
  <si>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</si>
  <si>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</si>
  <si>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</si>
  <si>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</si>
  <si>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</si>
  <si>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</si>
  <si>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</si>
  <si>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</si>
  <si>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</si>
  <si>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</si>
  <si>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</si>
  <si>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</si>
  <si>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</si>
  <si>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</si>
  <si>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</si>
  <si>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Отчет об исполнении бюджета Черемховского районного муниципального образования за 1полугодие 2019 года по источникам внутреннего финансирования дефицита бюджета   </t>
  </si>
  <si>
    <t>ИТОГО</t>
  </si>
  <si>
    <t>И.о. начальника финансового управления АЧРМО</t>
  </si>
  <si>
    <t>Отчет об исполнении бюджетных ассигнований за 1 полугодие 2019 года по разделам и подразделам классификации расходов бюджетов</t>
  </si>
  <si>
    <t>раздела</t>
  </si>
  <si>
    <t>подраздела</t>
  </si>
  <si>
    <t>Отчет об исполнении бюджета за 1 полугодие 2019 года по ведомственной структуре расходов бюджета Черемховского районного муниципального образования</t>
  </si>
  <si>
    <t>ГРБС</t>
  </si>
  <si>
    <t>Отчет об исполнении фонда финансовой поддержки поселений Черемховского районного муниципального образования за 1 полугодие 2019 года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</si>
  <si>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</si>
  <si>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</si>
  <si>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</si>
  <si>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>План на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</si>
  <si>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</si>
  <si>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</si>
  <si>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</si>
  <si>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</si>
  <si>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</si>
  <si>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</si>
  <si>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</si>
  <si>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</si>
  <si>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</si>
  <si>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</si>
  <si>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</si>
  <si>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</si>
  <si>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</si>
  <si>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</si>
  <si>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</si>
  <si>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</si>
  <si>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</si>
  <si>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</si>
  <si>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полугодие 2019 года</t>
  </si>
  <si>
    <t>Поддержка мер по обеспечению сбалансированности местных бюджетов</t>
  </si>
  <si>
    <t>Алехинское</t>
  </si>
  <si>
    <t>Сумма, тыс. руб.</t>
  </si>
  <si>
    <t>1. Размер бюджетных ассигнований резервного фонда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</si>
  <si>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1 полугодие 2019 года</t>
  </si>
  <si>
    <t>2. Распределение бюджетных ассигнований резервного фонда на 01.07.2019 г.</t>
  </si>
  <si>
    <t>3. Фактическое использование средств резервного фонда на 01.07.2019 г.</t>
  </si>
  <si>
    <t>4. Нераспределенный остаток бюджетных ассигнований резервного фонда на 01.07.2019 г.</t>
  </si>
  <si>
    <t>И.О. начальника финансового управления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</si>
</sst>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0;[Red]\-#,##0.00;0.00"/>
    <numFmt numFmtId="165" formatCode="000"/>
    <numFmt numFmtId="166" formatCode="000\.00\.000\.0"/>
    <numFmt numFmtId="167" formatCode="0000;[Red]\-0000;&quot;&quot;"/>
    <numFmt numFmtId="168" formatCode="000;[Red]\-000;&quot;&quot;"/>
    <numFmt numFmtId="169" formatCode="0000000000;[Red]\-0000000000;&quot;&quot;"/>
    <numFmt numFmtId="170" formatCode="00;[Red]\-00;&quot;&quot;"/>
    <numFmt numFmtId="171" formatCode="#,##0.0;[Red]\-#,##0.0;0.0"/>
    <numFmt numFmtId="172" formatCode="0.0%"/>
    <numFmt numFmtId="173" formatCode="#,##0.0"/>
    <numFmt numFmtId="174" formatCode="0.0"/>
    <numFmt numFmtId="175" formatCode="#,##0.0_ ;[Red]\-#,##0.0\ "/>
  </numFmts>
  <fonts count="39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3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9" fillId="0" borderId="0"/>
    <xf numFmtId="0" fontId="8" fillId="0" borderId="0"/>
    <xf numFmtId="9" fontId="2" fillId="0" borderId="0" applyFont="0" applyFill="0" applyBorder="0" applyAlignment="0" applyProtection="0"/>
    <xf numFmtId="0" fontId="10" fillId="0" borderId="0"/>
    <xf numFmtId="0" fontId="8" fillId="0" borderId="0"/>
    <xf numFmtId="0" fontId="12" fillId="0" borderId="0"/>
    <xf numFmtId="0" fontId="13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5" fillId="0" borderId="0"/>
    <xf numFmtId="0" fontId="15" fillId="0" borderId="0"/>
    <xf numFmtId="43" fontId="10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8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" fillId="0" borderId="0"/>
  </cellStyleXfs>
  <cellXfs count="245">
    <xf numFmtId="0" fontId="0" fillId="0" borderId="0" xfId="0"/>
    <xf numFmtId="0" fontId="5" fillId="0" borderId="0" xfId="1" applyFont="1" applyProtection="1">
      <protection hidden="1"/>
    </xf>
    <xf numFmtId="0" fontId="5" fillId="0" borderId="0" xfId="1" applyFont="1"/>
    <xf numFmtId="0" fontId="1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5" applyNumberFormat="1" applyFont="1" applyFill="1" applyBorder="1" applyAlignment="1" applyProtection="1">
      <alignment horizontal="center"/>
      <protection hidden="1"/>
    </xf>
    <xf numFmtId="0" fontId="4" fillId="0" borderId="0" xfId="14" applyFont="1" applyFill="1" applyAlignment="1">
      <alignment horizontal="right"/>
    </xf>
    <xf numFmtId="0" fontId="7" fillId="0" borderId="0" xfId="103"/>
    <xf numFmtId="0" fontId="5" fillId="0" borderId="0" xfId="101" applyFont="1"/>
    <xf numFmtId="0" fontId="17" fillId="0" borderId="0" xfId="110" applyFont="1" applyFill="1" applyAlignment="1">
      <alignment horizontal="center"/>
    </xf>
    <xf numFmtId="173" fontId="4" fillId="2" borderId="0" xfId="14" applyNumberFormat="1" applyFont="1" applyFill="1" applyAlignment="1">
      <alignment horizontal="center"/>
    </xf>
    <xf numFmtId="0" fontId="4" fillId="0" borderId="0" xfId="6" applyFont="1" applyAlignment="1">
      <alignment horizontal="center"/>
    </xf>
    <xf numFmtId="174" fontId="4" fillId="0" borderId="0" xfId="6" applyNumberFormat="1" applyFont="1" applyAlignment="1"/>
    <xf numFmtId="0" fontId="4" fillId="3" borderId="0" xfId="6" applyFont="1" applyFill="1" applyAlignment="1">
      <alignment horizontal="center"/>
    </xf>
    <xf numFmtId="0" fontId="18" fillId="3" borderId="0" xfId="110" applyFont="1" applyFill="1" applyAlignment="1">
      <alignment horizontal="center" vertical="center" wrapText="1"/>
    </xf>
    <xf numFmtId="0" fontId="19" fillId="2" borderId="0" xfId="110" applyFont="1" applyFill="1" applyAlignment="1">
      <alignment horizontal="center" vertical="center" wrapText="1"/>
    </xf>
    <xf numFmtId="0" fontId="20" fillId="0" borderId="4" xfId="110" applyFont="1" applyFill="1" applyBorder="1" applyAlignment="1">
      <alignment horizontal="center" vertical="center"/>
    </xf>
    <xf numFmtId="0" fontId="20" fillId="0" borderId="1" xfId="110" applyFont="1" applyFill="1" applyBorder="1" applyAlignment="1">
      <alignment horizontal="center" vertical="center" wrapText="1"/>
    </xf>
    <xf numFmtId="0" fontId="16" fillId="2" borderId="4" xfId="14" applyNumberFormat="1" applyFont="1" applyFill="1" applyBorder="1" applyAlignment="1">
      <alignment horizontal="center" vertical="center" wrapText="1"/>
    </xf>
    <xf numFmtId="0" fontId="16" fillId="0" borderId="4" xfId="6" applyFont="1" applyBorder="1" applyAlignment="1">
      <alignment horizontal="center" vertical="center" wrapText="1"/>
    </xf>
    <xf numFmtId="0" fontId="19" fillId="0" borderId="1" xfId="110" applyFont="1" applyFill="1" applyBorder="1"/>
    <xf numFmtId="0" fontId="19" fillId="0" borderId="1" xfId="110" applyFont="1" applyFill="1" applyBorder="1" applyAlignment="1">
      <alignment horizontal="center" vertical="center"/>
    </xf>
    <xf numFmtId="173" fontId="21" fillId="2" borderId="1" xfId="110" applyNumberFormat="1" applyFont="1" applyFill="1" applyBorder="1" applyAlignment="1">
      <alignment horizontal="right" vertical="center"/>
    </xf>
    <xf numFmtId="173" fontId="21" fillId="0" borderId="1" xfId="6" applyNumberFormat="1" applyFont="1" applyBorder="1" applyAlignment="1">
      <alignment horizontal="center" vertical="center"/>
    </xf>
    <xf numFmtId="0" fontId="21" fillId="0" borderId="0" xfId="6" applyFont="1" applyAlignment="1">
      <alignment horizontal="center"/>
    </xf>
    <xf numFmtId="174" fontId="21" fillId="2" borderId="1" xfId="110" applyNumberFormat="1" applyFont="1" applyFill="1" applyBorder="1" applyAlignment="1">
      <alignment horizontal="right" vertical="center"/>
    </xf>
    <xf numFmtId="0" fontId="22" fillId="0" borderId="1" xfId="6" applyFont="1" applyBorder="1"/>
    <xf numFmtId="0" fontId="21" fillId="0" borderId="1" xfId="6" applyFont="1" applyBorder="1" applyAlignment="1">
      <alignment horizontal="center"/>
    </xf>
    <xf numFmtId="0" fontId="4" fillId="0" borderId="1" xfId="6" applyFont="1" applyBorder="1" applyAlignment="1">
      <alignment wrapText="1"/>
    </xf>
    <xf numFmtId="0" fontId="17" fillId="0" borderId="1" xfId="110" applyFont="1" applyFill="1" applyBorder="1" applyAlignment="1">
      <alignment horizontal="center" vertical="center"/>
    </xf>
    <xf numFmtId="173" fontId="4" fillId="2" borderId="1" xfId="6" applyNumberFormat="1" applyFont="1" applyFill="1" applyBorder="1" applyAlignment="1">
      <alignment horizontal="right" vertical="center"/>
    </xf>
    <xf numFmtId="174" fontId="4" fillId="0" borderId="1" xfId="6" applyNumberFormat="1" applyFont="1" applyBorder="1" applyAlignment="1">
      <alignment horizontal="right" vertical="center"/>
    </xf>
    <xf numFmtId="173" fontId="4" fillId="0" borderId="1" xfId="6" applyNumberFormat="1" applyFont="1" applyBorder="1" applyAlignment="1">
      <alignment horizontal="center" vertical="center"/>
    </xf>
    <xf numFmtId="0" fontId="4" fillId="0" borderId="0" xfId="49" applyFont="1" applyAlignment="1">
      <alignment horizontal="center"/>
    </xf>
    <xf numFmtId="0" fontId="4" fillId="0" borderId="1" xfId="111" applyFont="1" applyBorder="1" applyAlignment="1" applyProtection="1">
      <alignment wrapText="1"/>
    </xf>
    <xf numFmtId="174" fontId="4" fillId="0" borderId="1" xfId="49" applyNumberFormat="1" applyFont="1" applyBorder="1" applyAlignment="1">
      <alignment horizontal="right" vertical="center"/>
    </xf>
    <xf numFmtId="0" fontId="17" fillId="2" borderId="1" xfId="112" applyFont="1" applyFill="1" applyBorder="1" applyAlignment="1">
      <alignment horizontal="center" vertical="center"/>
    </xf>
    <xf numFmtId="174" fontId="4" fillId="2" borderId="1" xfId="110" applyNumberFormat="1" applyFont="1" applyFill="1" applyBorder="1" applyAlignment="1">
      <alignment horizontal="right" vertical="center"/>
    </xf>
    <xf numFmtId="0" fontId="21" fillId="0" borderId="1" xfId="6" applyFont="1" applyBorder="1" applyAlignment="1">
      <alignment horizontal="left" wrapText="1"/>
    </xf>
    <xf numFmtId="0" fontId="4" fillId="0" borderId="1" xfId="6" applyFont="1" applyBorder="1" applyAlignment="1">
      <alignment horizontal="center" vertical="center" wrapText="1"/>
    </xf>
    <xf numFmtId="173" fontId="4" fillId="0" borderId="1" xfId="6" applyNumberFormat="1" applyFont="1" applyBorder="1" applyAlignment="1">
      <alignment horizontal="right" vertical="center" wrapText="1"/>
    </xf>
    <xf numFmtId="174" fontId="4" fillId="0" borderId="1" xfId="6" applyNumberFormat="1" applyFont="1" applyBorder="1" applyAlignment="1">
      <alignment horizontal="right" vertical="center" wrapText="1"/>
    </xf>
    <xf numFmtId="0" fontId="21" fillId="2" borderId="0" xfId="6" applyFont="1" applyFill="1" applyAlignment="1">
      <alignment horizontal="center"/>
    </xf>
    <xf numFmtId="0" fontId="4" fillId="2" borderId="0" xfId="6" applyFont="1" applyFill="1" applyAlignment="1">
      <alignment horizontal="center"/>
    </xf>
    <xf numFmtId="0" fontId="19" fillId="0" borderId="1" xfId="110" applyFont="1" applyFill="1" applyBorder="1" applyAlignment="1"/>
    <xf numFmtId="0" fontId="17" fillId="0" borderId="1" xfId="111" applyFont="1" applyBorder="1" applyAlignment="1" applyProtection="1">
      <alignment wrapText="1"/>
    </xf>
    <xf numFmtId="0" fontId="4" fillId="0" borderId="1" xfId="6" applyFont="1" applyBorder="1" applyAlignment="1">
      <alignment horizontal="center" vertical="center"/>
    </xf>
    <xf numFmtId="173" fontId="4" fillId="2" borderId="1" xfId="110" applyNumberFormat="1" applyFont="1" applyFill="1" applyBorder="1" applyAlignment="1">
      <alignment horizontal="right" vertical="center"/>
    </xf>
    <xf numFmtId="174" fontId="4" fillId="2" borderId="1" xfId="14" applyNumberFormat="1" applyFont="1" applyFill="1" applyBorder="1" applyAlignment="1">
      <alignment horizontal="right" vertical="center"/>
    </xf>
    <xf numFmtId="0" fontId="4" fillId="0" borderId="1" xfId="110" applyFont="1" applyFill="1" applyBorder="1" applyAlignment="1">
      <alignment horizontal="left" vertical="center" wrapText="1"/>
    </xf>
    <xf numFmtId="174" fontId="4" fillId="2" borderId="1" xfId="6" applyNumberFormat="1" applyFont="1" applyFill="1" applyBorder="1" applyAlignment="1">
      <alignment horizontal="right" vertical="center"/>
    </xf>
    <xf numFmtId="0" fontId="19" fillId="0" borderId="1" xfId="110" applyFont="1" applyFill="1" applyBorder="1" applyAlignment="1">
      <alignment vertical="center" wrapText="1"/>
    </xf>
    <xf numFmtId="0" fontId="4" fillId="2" borderId="1" xfId="110" applyFont="1" applyFill="1" applyBorder="1" applyAlignment="1">
      <alignment wrapText="1"/>
    </xf>
    <xf numFmtId="0" fontId="17" fillId="2" borderId="1" xfId="110" applyFont="1" applyFill="1" applyBorder="1" applyAlignment="1">
      <alignment horizontal="center" vertical="center"/>
    </xf>
    <xf numFmtId="0" fontId="19" fillId="2" borderId="1" xfId="110" applyFont="1" applyFill="1" applyBorder="1" applyAlignment="1">
      <alignment wrapText="1"/>
    </xf>
    <xf numFmtId="0" fontId="19" fillId="2" borderId="1" xfId="110" applyFont="1" applyFill="1" applyBorder="1" applyAlignment="1">
      <alignment horizontal="center" vertical="center"/>
    </xf>
    <xf numFmtId="0" fontId="17" fillId="2" borderId="1" xfId="110" applyFont="1" applyFill="1" applyBorder="1" applyAlignment="1">
      <alignment wrapText="1"/>
    </xf>
    <xf numFmtId="173" fontId="21" fillId="2" borderId="1" xfId="6" applyNumberFormat="1" applyFont="1" applyFill="1" applyBorder="1" applyAlignment="1">
      <alignment horizontal="right" vertical="center"/>
    </xf>
    <xf numFmtId="174" fontId="21" fillId="2" borderId="1" xfId="6" applyNumberFormat="1" applyFont="1" applyFill="1" applyBorder="1" applyAlignment="1">
      <alignment horizontal="right" vertical="center"/>
    </xf>
    <xf numFmtId="0" fontId="19" fillId="0" borderId="1" xfId="110" applyFont="1" applyFill="1" applyBorder="1" applyAlignment="1">
      <alignment wrapText="1"/>
    </xf>
    <xf numFmtId="0" fontId="21" fillId="0" borderId="1" xfId="6" applyFont="1" applyBorder="1" applyAlignment="1">
      <alignment wrapText="1"/>
    </xf>
    <xf numFmtId="0" fontId="4" fillId="0" borderId="1" xfId="6" applyFont="1" applyFill="1" applyBorder="1" applyAlignment="1">
      <alignment wrapText="1"/>
    </xf>
    <xf numFmtId="173" fontId="21" fillId="0" borderId="1" xfId="110" applyNumberFormat="1" applyFont="1" applyFill="1" applyBorder="1" applyAlignment="1">
      <alignment horizontal="right" vertical="center"/>
    </xf>
    <xf numFmtId="173" fontId="21" fillId="0" borderId="1" xfId="6" applyNumberFormat="1" applyFont="1" applyFill="1" applyBorder="1" applyAlignment="1">
      <alignment horizontal="center" vertical="center"/>
    </xf>
    <xf numFmtId="0" fontId="4" fillId="0" borderId="1" xfId="110" applyFont="1" applyFill="1" applyBorder="1" applyAlignment="1">
      <alignment vertical="top" wrapText="1"/>
    </xf>
    <xf numFmtId="173" fontId="4" fillId="0" borderId="1" xfId="6" applyNumberFormat="1" applyFont="1" applyFill="1" applyBorder="1" applyAlignment="1">
      <alignment horizontal="right" vertical="center"/>
    </xf>
    <xf numFmtId="174" fontId="4" fillId="0" borderId="1" xfId="6" applyNumberFormat="1" applyFont="1" applyFill="1" applyBorder="1" applyAlignment="1">
      <alignment horizontal="right" vertical="center"/>
    </xf>
    <xf numFmtId="173" fontId="4" fillId="0" borderId="1" xfId="6" applyNumberFormat="1" applyFont="1" applyFill="1" applyBorder="1" applyAlignment="1">
      <alignment horizontal="center" vertical="center"/>
    </xf>
    <xf numFmtId="174" fontId="4" fillId="0" borderId="1" xfId="110" applyNumberFormat="1" applyFont="1" applyFill="1" applyBorder="1" applyAlignment="1">
      <alignment horizontal="right" vertical="center"/>
    </xf>
    <xf numFmtId="0" fontId="4" fillId="0" borderId="1" xfId="110" applyFont="1" applyFill="1" applyBorder="1" applyAlignment="1">
      <alignment wrapText="1"/>
    </xf>
    <xf numFmtId="0" fontId="17" fillId="0" borderId="1" xfId="110" applyFont="1" applyFill="1" applyBorder="1" applyAlignment="1">
      <alignment wrapText="1"/>
    </xf>
    <xf numFmtId="0" fontId="17" fillId="0" borderId="1" xfId="6" applyFont="1" applyFill="1" applyBorder="1" applyAlignment="1">
      <alignment horizontal="left" vertical="top" wrapText="1"/>
    </xf>
    <xf numFmtId="0" fontId="17" fillId="2" borderId="1" xfId="110" applyFont="1" applyFill="1" applyBorder="1" applyAlignment="1">
      <alignment horizontal="left" vertical="top" wrapText="1"/>
    </xf>
    <xf numFmtId="0" fontId="17" fillId="0" borderId="1" xfId="110" applyFont="1" applyFill="1" applyBorder="1" applyAlignment="1">
      <alignment horizontal="left" vertical="top" wrapText="1"/>
    </xf>
    <xf numFmtId="173" fontId="21" fillId="0" borderId="1" xfId="6" applyNumberFormat="1" applyFont="1" applyFill="1" applyBorder="1" applyAlignment="1">
      <alignment vertical="center" wrapText="1"/>
    </xf>
    <xf numFmtId="173" fontId="21" fillId="0" borderId="1" xfId="6" applyNumberFormat="1" applyFont="1" applyFill="1" applyBorder="1" applyAlignment="1" applyProtection="1">
      <alignment horizontal="center" vertical="center" wrapText="1"/>
    </xf>
    <xf numFmtId="0" fontId="4" fillId="0" borderId="1" xfId="6" applyFont="1" applyFill="1" applyBorder="1" applyAlignment="1">
      <alignment horizontal="justify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justify" vertical="center" wrapText="1"/>
    </xf>
    <xf numFmtId="0" fontId="21" fillId="0" borderId="1" xfId="6" applyFont="1" applyFill="1" applyBorder="1" applyAlignment="1">
      <alignment horizontal="center" vertical="center" wrapText="1"/>
    </xf>
    <xf numFmtId="175" fontId="4" fillId="2" borderId="1" xfId="113" applyNumberFormat="1" applyFont="1" applyFill="1" applyBorder="1" applyAlignment="1">
      <alignment horizontal="left" vertical="top" wrapText="1"/>
    </xf>
    <xf numFmtId="49" fontId="17" fillId="2" borderId="1" xfId="110" applyNumberFormat="1" applyFont="1" applyFill="1" applyBorder="1" applyAlignment="1">
      <alignment horizontal="center" vertical="center"/>
    </xf>
    <xf numFmtId="0" fontId="17" fillId="2" borderId="1" xfId="21" applyFont="1" applyFill="1" applyBorder="1" applyAlignment="1">
      <alignment horizontal="left" vertical="center" wrapText="1"/>
    </xf>
    <xf numFmtId="173" fontId="17" fillId="2" borderId="1" xfId="110" applyNumberFormat="1" applyFont="1" applyFill="1" applyBorder="1" applyAlignment="1">
      <alignment horizontal="right" vertical="center"/>
    </xf>
    <xf numFmtId="173" fontId="19" fillId="0" borderId="1" xfId="110" applyNumberFormat="1" applyFont="1" applyFill="1" applyBorder="1" applyAlignment="1">
      <alignment horizontal="right" vertical="center"/>
    </xf>
    <xf numFmtId="0" fontId="17" fillId="0" borderId="1" xfId="75" applyFont="1" applyFill="1" applyBorder="1" applyAlignment="1">
      <alignment wrapText="1"/>
    </xf>
    <xf numFmtId="0" fontId="25" fillId="0" borderId="1" xfId="14" applyFont="1" applyBorder="1" applyAlignment="1">
      <alignment wrapText="1"/>
    </xf>
    <xf numFmtId="0" fontId="26" fillId="0" borderId="1" xfId="14" applyFont="1" applyBorder="1" applyAlignment="1">
      <alignment horizontal="justify" vertical="top" wrapText="1"/>
    </xf>
    <xf numFmtId="173" fontId="4" fillId="3" borderId="1" xfId="6" applyNumberFormat="1" applyFont="1" applyFill="1" applyBorder="1" applyAlignment="1">
      <alignment horizontal="right" vertical="center"/>
    </xf>
    <xf numFmtId="0" fontId="27" fillId="0" borderId="0" xfId="110" applyFont="1" applyFill="1" applyAlignment="1">
      <alignment horizontal="left"/>
    </xf>
    <xf numFmtId="0" fontId="5" fillId="0" borderId="0" xfId="6" applyFont="1" applyAlignment="1">
      <alignment horizontal="center"/>
    </xf>
    <xf numFmtId="0" fontId="26" fillId="0" borderId="0" xfId="0" applyFont="1" applyAlignment="1">
      <alignment wrapText="1"/>
    </xf>
    <xf numFmtId="0" fontId="16" fillId="0" borderId="1" xfId="86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12" applyNumberFormat="1" applyFont="1" applyBorder="1"/>
    <xf numFmtId="0" fontId="28" fillId="0" borderId="0" xfId="12" applyNumberFormat="1" applyFont="1" applyBorder="1" applyAlignment="1">
      <alignment wrapText="1"/>
    </xf>
    <xf numFmtId="0" fontId="28" fillId="0" borderId="0" xfId="12" applyNumberFormat="1" applyFont="1" applyBorder="1" applyAlignment="1"/>
    <xf numFmtId="0" fontId="28" fillId="0" borderId="0" xfId="0" applyFont="1"/>
    <xf numFmtId="0" fontId="29" fillId="0" borderId="0" xfId="12" applyNumberFormat="1" applyFont="1" applyBorder="1"/>
    <xf numFmtId="0" fontId="22" fillId="0" borderId="0" xfId="12" applyNumberFormat="1" applyFont="1" applyBorder="1" applyAlignment="1">
      <alignment horizontal="center" vertical="center" wrapText="1"/>
    </xf>
    <xf numFmtId="0" fontId="28" fillId="0" borderId="0" xfId="12" applyNumberFormat="1" applyFont="1" applyBorder="1" applyAlignment="1">
      <alignment horizontal="center"/>
    </xf>
    <xf numFmtId="0" fontId="22" fillId="0" borderId="1" xfId="12" applyNumberFormat="1" applyFont="1" applyBorder="1" applyAlignment="1">
      <alignment horizontal="center" vertical="center" wrapText="1"/>
    </xf>
    <xf numFmtId="0" fontId="22" fillId="0" borderId="1" xfId="12" applyFont="1" applyBorder="1" applyAlignment="1">
      <alignment horizontal="center" vertical="center" wrapText="1"/>
    </xf>
    <xf numFmtId="0" fontId="22" fillId="0" borderId="1" xfId="12" applyNumberFormat="1" applyFont="1" applyBorder="1" applyAlignment="1" applyProtection="1">
      <alignment horizontal="center" vertical="center" wrapText="1"/>
      <protection hidden="1"/>
    </xf>
    <xf numFmtId="0" fontId="31" fillId="0" borderId="0" xfId="12" applyNumberFormat="1" applyFont="1" applyBorder="1"/>
    <xf numFmtId="0" fontId="31" fillId="0" borderId="0" xfId="0" applyFont="1"/>
    <xf numFmtId="166" fontId="6" fillId="0" borderId="1" xfId="1" applyNumberFormat="1" applyFont="1" applyFill="1" applyBorder="1" applyAlignment="1" applyProtection="1">
      <alignment wrapText="1"/>
      <protection hidden="1"/>
    </xf>
    <xf numFmtId="169" fontId="6" fillId="0" borderId="1" xfId="1" applyNumberFormat="1" applyFont="1" applyFill="1" applyBorder="1" applyAlignment="1" applyProtection="1">
      <alignment horizontal="center"/>
      <protection hidden="1"/>
    </xf>
    <xf numFmtId="168" fontId="6" fillId="0" borderId="1" xfId="1" applyNumberFormat="1" applyFont="1" applyFill="1" applyBorder="1" applyAlignment="1" applyProtection="1">
      <alignment horizontal="center"/>
      <protection hidden="1"/>
    </xf>
    <xf numFmtId="167" fontId="6" fillId="0" borderId="1" xfId="1" applyNumberFormat="1" applyFont="1" applyFill="1" applyBorder="1" applyAlignment="1" applyProtection="1">
      <alignment horizontal="center"/>
      <protection hidden="1"/>
    </xf>
    <xf numFmtId="171" fontId="6" fillId="0" borderId="1" xfId="1" applyNumberFormat="1" applyFont="1" applyFill="1" applyBorder="1" applyAlignment="1" applyProtection="1">
      <alignment horizontal="right"/>
      <protection hidden="1"/>
    </xf>
    <xf numFmtId="172" fontId="6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wrapText="1"/>
      <protection hidden="1"/>
    </xf>
    <xf numFmtId="169" fontId="5" fillId="0" borderId="1" xfId="1" applyNumberFormat="1" applyFont="1" applyFill="1" applyBorder="1" applyAlignment="1" applyProtection="1">
      <alignment horizontal="center"/>
      <protection hidden="1"/>
    </xf>
    <xf numFmtId="168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71" fontId="5" fillId="0" borderId="1" xfId="1" applyNumberFormat="1" applyFont="1" applyFill="1" applyBorder="1" applyAlignment="1" applyProtection="1">
      <alignment horizontal="right"/>
      <protection hidden="1"/>
    </xf>
    <xf numFmtId="172" fontId="5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Font="1" applyBorder="1" applyProtection="1">
      <protection hidden="1"/>
    </xf>
    <xf numFmtId="0" fontId="22" fillId="0" borderId="1" xfId="86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86" applyNumberFormat="1" applyFont="1" applyFill="1" applyBorder="1" applyAlignment="1" applyProtection="1">
      <alignment horizontal="center" vertical="center"/>
      <protection hidden="1"/>
    </xf>
    <xf numFmtId="0" fontId="22" fillId="0" borderId="1" xfId="5" applyNumberFormat="1" applyFont="1" applyFill="1" applyBorder="1" applyAlignment="1" applyProtection="1">
      <alignment horizontal="center" vertical="center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7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0" xfId="1" applyFont="1"/>
    <xf numFmtId="165" fontId="5" fillId="0" borderId="1" xfId="1" applyNumberFormat="1" applyFont="1" applyFill="1" applyBorder="1" applyAlignment="1" applyProtection="1">
      <alignment wrapText="1"/>
      <protection hidden="1"/>
    </xf>
    <xf numFmtId="17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0" xfId="5" applyFont="1"/>
    <xf numFmtId="0" fontId="16" fillId="0" borderId="1" xfId="39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39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0" fontId="17" fillId="0" borderId="0" xfId="3" applyFont="1"/>
    <xf numFmtId="0" fontId="17" fillId="0" borderId="0" xfId="4" applyFont="1" applyAlignment="1">
      <alignment horizontal="left"/>
    </xf>
    <xf numFmtId="0" fontId="28" fillId="0" borderId="0" xfId="5" applyFont="1"/>
    <xf numFmtId="0" fontId="28" fillId="0" borderId="0" xfId="6" applyFont="1"/>
    <xf numFmtId="0" fontId="28" fillId="0" borderId="0" xfId="6" applyFont="1" applyAlignment="1">
      <alignment horizontal="center"/>
    </xf>
    <xf numFmtId="0" fontId="29" fillId="0" borderId="0" xfId="6" applyFont="1" applyAlignment="1">
      <alignment horizontal="center"/>
    </xf>
    <xf numFmtId="0" fontId="6" fillId="0" borderId="1" xfId="115" applyFont="1" applyBorder="1" applyAlignment="1">
      <alignment horizontal="center" vertical="center" wrapText="1"/>
    </xf>
    <xf numFmtId="0" fontId="33" fillId="0" borderId="1" xfId="7" applyFont="1" applyBorder="1" applyAlignment="1">
      <alignment horizontal="center" vertical="center"/>
    </xf>
    <xf numFmtId="0" fontId="33" fillId="0" borderId="1" xfId="7" applyFont="1" applyBorder="1" applyAlignment="1">
      <alignment horizontal="center" vertical="center" wrapText="1"/>
    </xf>
    <xf numFmtId="0" fontId="34" fillId="0" borderId="1" xfId="6" applyFont="1" applyBorder="1" applyAlignment="1">
      <alignment horizontal="center" vertical="center"/>
    </xf>
    <xf numFmtId="0" fontId="35" fillId="0" borderId="1" xfId="3" applyFont="1" applyBorder="1"/>
    <xf numFmtId="173" fontId="34" fillId="0" borderId="1" xfId="6" applyNumberFormat="1" applyFont="1" applyFill="1" applyBorder="1" applyAlignment="1">
      <alignment horizontal="center" vertical="center"/>
    </xf>
    <xf numFmtId="173" fontId="35" fillId="0" borderId="1" xfId="115" applyNumberFormat="1" applyFont="1" applyBorder="1" applyAlignment="1">
      <alignment horizontal="center" vertical="center" wrapText="1"/>
    </xf>
    <xf numFmtId="172" fontId="35" fillId="0" borderId="1" xfId="8" applyNumberFormat="1" applyFont="1" applyBorder="1" applyAlignment="1">
      <alignment horizontal="center" vertical="center"/>
    </xf>
    <xf numFmtId="173" fontId="35" fillId="0" borderId="1" xfId="6" applyNumberFormat="1" applyFont="1" applyBorder="1" applyAlignment="1">
      <alignment horizontal="center" vertical="center"/>
    </xf>
    <xf numFmtId="173" fontId="34" fillId="0" borderId="1" xfId="9" applyNumberFormat="1" applyFont="1" applyBorder="1" applyAlignment="1">
      <alignment horizontal="center" vertical="center"/>
    </xf>
    <xf numFmtId="173" fontId="11" fillId="0" borderId="1" xfId="6" applyNumberFormat="1" applyFont="1" applyBorder="1" applyAlignment="1">
      <alignment horizontal="center" vertical="center" wrapText="1"/>
    </xf>
    <xf numFmtId="172" fontId="11" fillId="0" borderId="1" xfId="8" applyNumberFormat="1" applyFont="1" applyBorder="1" applyAlignment="1">
      <alignment horizontal="center" vertical="center"/>
    </xf>
    <xf numFmtId="0" fontId="29" fillId="0" borderId="0" xfId="6" applyFont="1"/>
    <xf numFmtId="0" fontId="17" fillId="0" borderId="0" xfId="3" applyFont="1" applyAlignment="1">
      <alignment horizontal="center"/>
    </xf>
    <xf numFmtId="0" fontId="5" fillId="0" borderId="0" xfId="10" applyFont="1"/>
    <xf numFmtId="0" fontId="17" fillId="0" borderId="0" xfId="4" applyFont="1" applyAlignment="1">
      <alignment wrapText="1"/>
    </xf>
    <xf numFmtId="173" fontId="34" fillId="0" borderId="1" xfId="21" applyNumberFormat="1" applyFont="1" applyFill="1" applyBorder="1" applyAlignment="1">
      <alignment horizontal="center" vertical="center" shrinkToFit="1"/>
    </xf>
    <xf numFmtId="0" fontId="5" fillId="0" borderId="0" xfId="5" applyFont="1" applyAlignment="1">
      <alignment horizontal="right"/>
    </xf>
    <xf numFmtId="0" fontId="5" fillId="0" borderId="0" xfId="5" applyFont="1" applyAlignment="1"/>
    <xf numFmtId="172" fontId="35" fillId="0" borderId="1" xfId="116" applyNumberFormat="1" applyFont="1" applyBorder="1" applyAlignment="1">
      <alignment horizontal="center" vertical="center" wrapText="1"/>
    </xf>
    <xf numFmtId="172" fontId="11" fillId="0" borderId="1" xfId="116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27" fillId="0" borderId="0" xfId="110" applyFont="1" applyFill="1"/>
    <xf numFmtId="173" fontId="5" fillId="2" borderId="0" xfId="14" applyNumberFormat="1" applyFont="1" applyFill="1" applyAlignment="1">
      <alignment horizontal="center"/>
    </xf>
    <xf numFmtId="0" fontId="19" fillId="0" borderId="0" xfId="110" applyFont="1" applyFill="1" applyBorder="1" applyAlignment="1">
      <alignment horizontal="center" wrapText="1"/>
    </xf>
    <xf numFmtId="173" fontId="21" fillId="2" borderId="0" xfId="110" applyNumberFormat="1" applyFont="1" applyFill="1" applyBorder="1" applyAlignment="1">
      <alignment horizontal="right" vertical="center"/>
    </xf>
    <xf numFmtId="173" fontId="21" fillId="0" borderId="0" xfId="6" applyNumberFormat="1" applyFont="1" applyBorder="1" applyAlignment="1">
      <alignment horizontal="center" vertical="center"/>
    </xf>
    <xf numFmtId="0" fontId="21" fillId="0" borderId="1" xfId="12" applyNumberFormat="1" applyFont="1" applyBorder="1" applyAlignment="1">
      <alignment horizontal="left" vertical="center" wrapText="1"/>
    </xf>
    <xf numFmtId="0" fontId="21" fillId="0" borderId="1" xfId="12" applyNumberFormat="1" applyFont="1" applyBorder="1" applyAlignment="1">
      <alignment horizontal="center" vertical="center"/>
    </xf>
    <xf numFmtId="173" fontId="21" fillId="0" borderId="1" xfId="12" applyNumberFormat="1" applyFont="1" applyBorder="1" applyAlignment="1">
      <alignment horizontal="center" vertical="center"/>
    </xf>
    <xf numFmtId="174" fontId="21" fillId="0" borderId="1" xfId="12" applyNumberFormat="1" applyFont="1" applyBorder="1" applyAlignment="1">
      <alignment horizontal="center" vertical="center" wrapText="1"/>
    </xf>
    <xf numFmtId="0" fontId="4" fillId="0" borderId="1" xfId="12" applyNumberFormat="1" applyFont="1" applyBorder="1" applyAlignment="1">
      <alignment horizontal="left" vertical="center" wrapText="1"/>
    </xf>
    <xf numFmtId="0" fontId="4" fillId="0" borderId="1" xfId="12" applyNumberFormat="1" applyFont="1" applyBorder="1" applyAlignment="1">
      <alignment horizontal="center" vertical="center"/>
    </xf>
    <xf numFmtId="173" fontId="4" fillId="0" borderId="1" xfId="12" applyNumberFormat="1" applyFont="1" applyBorder="1" applyAlignment="1">
      <alignment horizontal="center" vertical="center"/>
    </xf>
    <xf numFmtId="174" fontId="4" fillId="0" borderId="1" xfId="12" applyNumberFormat="1" applyFont="1" applyBorder="1" applyAlignment="1">
      <alignment horizontal="center" vertical="center" wrapText="1"/>
    </xf>
    <xf numFmtId="3" fontId="21" fillId="0" borderId="1" xfId="12" applyNumberFormat="1" applyFont="1" applyBorder="1" applyAlignment="1">
      <alignment horizontal="center" vertical="center"/>
    </xf>
    <xf numFmtId="3" fontId="4" fillId="0" borderId="1" xfId="12" applyNumberFormat="1" applyFont="1" applyBorder="1" applyAlignment="1">
      <alignment horizontal="center" vertical="center"/>
    </xf>
    <xf numFmtId="0" fontId="4" fillId="0" borderId="1" xfId="12" applyFont="1" applyBorder="1" applyAlignment="1">
      <alignment horizontal="center" vertical="center"/>
    </xf>
    <xf numFmtId="173" fontId="4" fillId="0" borderId="1" xfId="12" applyNumberFormat="1" applyFont="1" applyBorder="1" applyAlignment="1">
      <alignment horizontal="center" vertical="center" wrapText="1"/>
    </xf>
    <xf numFmtId="3" fontId="4" fillId="0" borderId="1" xfId="12" applyNumberFormat="1" applyFont="1" applyBorder="1" applyAlignment="1">
      <alignment horizontal="center" vertical="center" wrapText="1"/>
    </xf>
    <xf numFmtId="173" fontId="21" fillId="0" borderId="1" xfId="12" applyNumberFormat="1" applyFont="1" applyBorder="1" applyAlignment="1">
      <alignment horizontal="center" vertical="center" wrapText="1"/>
    </xf>
    <xf numFmtId="0" fontId="8" fillId="0" borderId="0" xfId="70"/>
    <xf numFmtId="0" fontId="1" fillId="0" borderId="0" xfId="117"/>
    <xf numFmtId="0" fontId="17" fillId="0" borderId="0" xfId="117" applyFont="1" applyAlignment="1">
      <alignment horizontal="left" readingOrder="2"/>
    </xf>
    <xf numFmtId="0" fontId="28" fillId="0" borderId="0" xfId="79" applyFont="1" applyBorder="1"/>
    <xf numFmtId="0" fontId="30" fillId="0" borderId="0" xfId="70" applyFont="1" applyAlignment="1">
      <alignment horizontal="center" vertical="center" wrapText="1"/>
    </xf>
    <xf numFmtId="0" fontId="36" fillId="0" borderId="0" xfId="70" applyFont="1" applyAlignment="1">
      <alignment horizontal="center" vertical="center" wrapText="1"/>
    </xf>
    <xf numFmtId="0" fontId="5" fillId="0" borderId="0" xfId="70" applyFont="1"/>
    <xf numFmtId="0" fontId="5" fillId="0" borderId="0" xfId="70" applyFont="1" applyAlignment="1">
      <alignment horizontal="center"/>
    </xf>
    <xf numFmtId="0" fontId="30" fillId="0" borderId="1" xfId="70" applyFont="1" applyBorder="1" applyAlignment="1">
      <alignment horizontal="center" vertical="center" wrapText="1"/>
    </xf>
    <xf numFmtId="0" fontId="31" fillId="0" borderId="1" xfId="70" applyFont="1" applyBorder="1" applyAlignment="1">
      <alignment horizontal="left" vertical="center" wrapText="1"/>
    </xf>
    <xf numFmtId="0" fontId="37" fillId="0" borderId="0" xfId="70" applyFont="1"/>
    <xf numFmtId="0" fontId="35" fillId="0" borderId="0" xfId="70" applyFont="1"/>
    <xf numFmtId="0" fontId="38" fillId="0" borderId="0" xfId="117" applyFont="1"/>
    <xf numFmtId="0" fontId="34" fillId="0" borderId="0" xfId="110" applyFont="1" applyFill="1" applyAlignment="1">
      <alignment horizontal="left"/>
    </xf>
    <xf numFmtId="173" fontId="5" fillId="2" borderId="0" xfId="117" applyNumberFormat="1" applyFont="1" applyFill="1" applyAlignment="1"/>
    <xf numFmtId="0" fontId="19" fillId="0" borderId="1" xfId="110" applyFont="1" applyFill="1" applyBorder="1" applyAlignment="1">
      <alignment horizontal="center" wrapText="1"/>
    </xf>
    <xf numFmtId="173" fontId="5" fillId="2" borderId="0" xfId="14" applyNumberFormat="1" applyFont="1" applyFill="1" applyAlignment="1">
      <alignment horizontal="right"/>
    </xf>
    <xf numFmtId="0" fontId="17" fillId="3" borderId="0" xfId="110" applyFont="1" applyFill="1" applyAlignment="1">
      <alignment horizontal="center" vertical="center" wrapText="1"/>
    </xf>
    <xf numFmtId="0" fontId="4" fillId="3" borderId="0" xfId="6" applyFont="1" applyFill="1" applyAlignment="1">
      <alignment horizontal="center" vertical="center" wrapText="1"/>
    </xf>
    <xf numFmtId="0" fontId="18" fillId="3" borderId="0" xfId="110" applyFont="1" applyFill="1" applyAlignment="1">
      <alignment horizontal="center" vertical="center" wrapText="1"/>
    </xf>
    <xf numFmtId="0" fontId="20" fillId="0" borderId="3" xfId="110" applyFont="1" applyFill="1" applyBorder="1" applyAlignment="1">
      <alignment horizontal="center" vertical="center"/>
    </xf>
    <xf numFmtId="0" fontId="20" fillId="0" borderId="4" xfId="110" applyFont="1" applyFill="1" applyBorder="1" applyAlignment="1">
      <alignment horizontal="center" vertical="center"/>
    </xf>
    <xf numFmtId="0" fontId="20" fillId="0" borderId="3" xfId="110" applyFont="1" applyFill="1" applyBorder="1" applyAlignment="1">
      <alignment horizontal="center" vertical="center" wrapText="1"/>
    </xf>
    <xf numFmtId="0" fontId="20" fillId="0" borderId="4" xfId="110" applyFont="1" applyFill="1" applyBorder="1" applyAlignment="1">
      <alignment horizontal="center" vertical="center" wrapText="1"/>
    </xf>
    <xf numFmtId="173" fontId="16" fillId="2" borderId="3" xfId="14" applyNumberFormat="1" applyFont="1" applyFill="1" applyBorder="1" applyAlignment="1">
      <alignment horizontal="center" vertical="center" wrapText="1"/>
    </xf>
    <xf numFmtId="173" fontId="16" fillId="2" borderId="4" xfId="14" applyNumberFormat="1" applyFont="1" applyFill="1" applyBorder="1" applyAlignment="1">
      <alignment horizontal="center" vertical="center" wrapText="1"/>
    </xf>
    <xf numFmtId="174" fontId="16" fillId="0" borderId="3" xfId="6" applyNumberFormat="1" applyFont="1" applyBorder="1" applyAlignment="1">
      <alignment horizontal="center" vertical="center" wrapText="1"/>
    </xf>
    <xf numFmtId="174" fontId="16" fillId="0" borderId="4" xfId="6" applyNumberFormat="1" applyFont="1" applyBorder="1" applyAlignment="1">
      <alignment horizontal="center" vertical="center" wrapText="1"/>
    </xf>
    <xf numFmtId="0" fontId="16" fillId="0" borderId="3" xfId="6" applyFont="1" applyBorder="1" applyAlignment="1">
      <alignment horizontal="center" vertical="center" wrapText="1"/>
    </xf>
    <xf numFmtId="0" fontId="16" fillId="0" borderId="4" xfId="6" applyFont="1" applyBorder="1" applyAlignment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left"/>
      <protection hidden="1"/>
    </xf>
    <xf numFmtId="164" fontId="6" fillId="0" borderId="5" xfId="1" applyNumberFormat="1" applyFont="1" applyFill="1" applyBorder="1" applyAlignment="1" applyProtection="1">
      <alignment horizontal="left"/>
      <protection hidden="1"/>
    </xf>
    <xf numFmtId="164" fontId="6" fillId="0" borderId="6" xfId="1" applyNumberFormat="1" applyFont="1" applyFill="1" applyBorder="1" applyAlignment="1" applyProtection="1">
      <alignment horizontal="left"/>
      <protection hidden="1"/>
    </xf>
    <xf numFmtId="0" fontId="5" fillId="0" borderId="0" xfId="101" applyFont="1" applyAlignment="1">
      <alignment horizontal="right"/>
    </xf>
    <xf numFmtId="0" fontId="11" fillId="0" borderId="0" xfId="5" applyFont="1" applyAlignment="1">
      <alignment horizontal="center" wrapText="1"/>
    </xf>
    <xf numFmtId="0" fontId="16" fillId="0" borderId="1" xfId="86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5" applyNumberFormat="1" applyFont="1" applyFill="1" applyBorder="1" applyAlignment="1" applyProtection="1">
      <alignment horizontal="center" vertical="top" wrapText="1"/>
      <protection hidden="1"/>
    </xf>
    <xf numFmtId="0" fontId="16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8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" applyFont="1" applyAlignment="1">
      <alignment horizontal="right"/>
    </xf>
    <xf numFmtId="0" fontId="6" fillId="0" borderId="0" xfId="15" applyFont="1" applyAlignment="1" applyProtection="1">
      <alignment horizontal="center" wrapText="1"/>
      <protection hidden="1"/>
    </xf>
    <xf numFmtId="0" fontId="22" fillId="0" borderId="1" xfId="86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17" applyFont="1" applyAlignment="1" applyProtection="1">
      <alignment horizontal="center" wrapText="1"/>
      <protection hidden="1"/>
    </xf>
    <xf numFmtId="0" fontId="31" fillId="0" borderId="0" xfId="81" applyFont="1" applyAlignment="1">
      <alignment horizontal="center" wrapText="1"/>
    </xf>
    <xf numFmtId="0" fontId="16" fillId="0" borderId="1" xfId="39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80" applyFont="1" applyBorder="1" applyAlignment="1">
      <alignment vertical="center"/>
    </xf>
    <xf numFmtId="0" fontId="16" fillId="0" borderId="1" xfId="39" applyNumberFormat="1" applyFont="1" applyFill="1" applyBorder="1" applyAlignment="1" applyProtection="1">
      <alignment horizontal="center" vertical="center"/>
      <protection hidden="1"/>
    </xf>
    <xf numFmtId="0" fontId="16" fillId="0" borderId="1" xfId="80" applyFont="1" applyBorder="1" applyAlignment="1">
      <alignment horizontal="center" vertical="center"/>
    </xf>
    <xf numFmtId="0" fontId="18" fillId="0" borderId="2" xfId="6" applyFont="1" applyBorder="1" applyAlignment="1">
      <alignment horizontal="left"/>
    </xf>
    <xf numFmtId="0" fontId="18" fillId="0" borderId="6" xfId="6" applyFont="1" applyBorder="1" applyAlignment="1">
      <alignment horizontal="left"/>
    </xf>
    <xf numFmtId="0" fontId="17" fillId="0" borderId="0" xfId="4" applyFont="1" applyAlignment="1">
      <alignment horizontal="left" wrapText="1"/>
    </xf>
    <xf numFmtId="0" fontId="17" fillId="0" borderId="0" xfId="4" applyFont="1" applyAlignment="1">
      <alignment horizontal="left"/>
    </xf>
    <xf numFmtId="0" fontId="30" fillId="0" borderId="0" xfId="6" applyFont="1" applyFill="1" applyBorder="1" applyAlignment="1">
      <alignment horizontal="center" vertical="center" wrapText="1"/>
    </xf>
    <xf numFmtId="0" fontId="33" fillId="0" borderId="3" xfId="6" applyFont="1" applyBorder="1" applyAlignment="1">
      <alignment horizontal="center" vertical="center"/>
    </xf>
    <xf numFmtId="0" fontId="33" fillId="0" borderId="4" xfId="6" applyFont="1" applyBorder="1" applyAlignment="1">
      <alignment horizontal="center" vertical="center"/>
    </xf>
    <xf numFmtId="0" fontId="6" fillId="0" borderId="3" xfId="115" applyFont="1" applyBorder="1" applyAlignment="1">
      <alignment horizontal="center" vertical="center" wrapText="1"/>
    </xf>
    <xf numFmtId="0" fontId="6" fillId="0" borderId="4" xfId="115" applyFont="1" applyBorder="1" applyAlignment="1">
      <alignment horizontal="center" vertical="center" wrapText="1"/>
    </xf>
    <xf numFmtId="0" fontId="6" fillId="0" borderId="2" xfId="115" applyFont="1" applyBorder="1" applyAlignment="1">
      <alignment horizontal="center" vertical="center" wrapText="1"/>
    </xf>
    <xf numFmtId="0" fontId="6" fillId="0" borderId="5" xfId="115" applyFont="1" applyBorder="1" applyAlignment="1">
      <alignment horizontal="center" vertical="center" wrapText="1"/>
    </xf>
    <xf numFmtId="0" fontId="6" fillId="0" borderId="6" xfId="115" applyFont="1" applyBorder="1" applyAlignment="1">
      <alignment horizontal="center" vertical="center" wrapText="1"/>
    </xf>
    <xf numFmtId="0" fontId="33" fillId="0" borderId="1" xfId="6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wrapText="1"/>
    </xf>
    <xf numFmtId="0" fontId="30" fillId="0" borderId="0" xfId="12" applyNumberFormat="1" applyFont="1" applyBorder="1" applyAlignment="1">
      <alignment horizontal="center" vertical="center" wrapText="1"/>
    </xf>
    <xf numFmtId="0" fontId="31" fillId="0" borderId="0" xfId="12" applyNumberFormat="1" applyFont="1" applyBorder="1" applyAlignment="1">
      <alignment horizontal="right"/>
    </xf>
    <xf numFmtId="174" fontId="31" fillId="0" borderId="1" xfId="70" applyNumberFormat="1" applyFont="1" applyBorder="1" applyAlignment="1">
      <alignment horizontal="center" vertical="center" wrapText="1"/>
    </xf>
    <xf numFmtId="173" fontId="35" fillId="2" borderId="0" xfId="117" applyNumberFormat="1" applyFont="1" applyFill="1" applyAlignment="1">
      <alignment horizontal="right"/>
    </xf>
    <xf numFmtId="0" fontId="11" fillId="0" borderId="0" xfId="70" applyFont="1" applyAlignment="1">
      <alignment horizontal="center" vertical="center" wrapText="1"/>
    </xf>
    <xf numFmtId="0" fontId="30" fillId="0" borderId="1" xfId="70" applyFont="1" applyBorder="1" applyAlignment="1">
      <alignment horizontal="center" vertical="center" wrapText="1"/>
    </xf>
  </cellXfs>
  <cellStyles count="118">
    <cellStyle name="Excel Built-in Обычный 10" xfId="11"/>
    <cellStyle name="TableStyleLight1" xfId="12"/>
    <cellStyle name="Гиперссылка" xfId="111" builtinId="8"/>
    <cellStyle name="Обычный" xfId="0" builtinId="0"/>
    <cellStyle name="Обычный 10" xfId="6"/>
    <cellStyle name="Обычный 11" xfId="13"/>
    <cellStyle name="Обычный 12" xfId="14"/>
    <cellStyle name="Обычный 12 2" xfId="90"/>
    <cellStyle name="Обычный 13" xfId="4"/>
    <cellStyle name="Обычный 14" xfId="15"/>
    <cellStyle name="Обычный 15" xfId="16"/>
    <cellStyle name="Обычный 16" xfId="92"/>
    <cellStyle name="Обычный 17" xfId="17"/>
    <cellStyle name="Обычный 18" xfId="18"/>
    <cellStyle name="Обычный 19" xfId="7"/>
    <cellStyle name="Обычный 2" xfId="1"/>
    <cellStyle name="Обычный 2 10" xfId="5"/>
    <cellStyle name="Обычный 2 10 2" xfId="19"/>
    <cellStyle name="Обычный 2 11" xfId="20"/>
    <cellStyle name="Обычный 2 11 2" xfId="10"/>
    <cellStyle name="Обычный 2 11 3" xfId="21"/>
    <cellStyle name="Обычный 2 11 4" xfId="22"/>
    <cellStyle name="Обычный 2 11 4 2" xfId="23"/>
    <cellStyle name="Обычный 2 11 5" xfId="24"/>
    <cellStyle name="Обычный 2 12" xfId="25"/>
    <cellStyle name="Обычный 2 12 2" xfId="26"/>
    <cellStyle name="Обычный 2 12 3" xfId="27"/>
    <cellStyle name="Обычный 2 12 3 2" xfId="28"/>
    <cellStyle name="Обычный 2 12 3 2 2" xfId="29"/>
    <cellStyle name="Обычный 2 12 3 2 2 2" xfId="30"/>
    <cellStyle name="Обычный 2 13" xfId="31"/>
    <cellStyle name="Обычный 2 14" xfId="32"/>
    <cellStyle name="Обычный 2 14 2" xfId="33"/>
    <cellStyle name="Обычный 2 14 2 2" xfId="34"/>
    <cellStyle name="Обычный 2 14 3" xfId="35"/>
    <cellStyle name="Обычный 2 15" xfId="36"/>
    <cellStyle name="Обычный 2 15 2" xfId="37"/>
    <cellStyle name="Обычный 2 16" xfId="38"/>
    <cellStyle name="Обычный 2 17" xfId="39"/>
    <cellStyle name="Обычный 2 18" xfId="40"/>
    <cellStyle name="Обычный 2 19" xfId="41"/>
    <cellStyle name="Обычный 2 2" xfId="2"/>
    <cellStyle name="Обычный 2 2 2" xfId="42"/>
    <cellStyle name="Обычный 2 2 2 2" xfId="43"/>
    <cellStyle name="Обычный 2 2 2 3" xfId="44"/>
    <cellStyle name="Обычный 2 2 3" xfId="45"/>
    <cellStyle name="Обычный 2 2 4" xfId="46"/>
    <cellStyle name="Обычный 2 2 5" xfId="47"/>
    <cellStyle name="Обычный 2 2 6" xfId="48"/>
    <cellStyle name="Обычный 2 2 6 2" xfId="49"/>
    <cellStyle name="Обычный 2 20" xfId="50"/>
    <cellStyle name="Обычный 2 21" xfId="51"/>
    <cellStyle name="Обычный 2 22" xfId="52"/>
    <cellStyle name="Обычный 2 23" xfId="53"/>
    <cellStyle name="Обычный 2 24" xfId="54"/>
    <cellStyle name="Обычный 2 25" xfId="55"/>
    <cellStyle name="Обычный 2 26" xfId="56"/>
    <cellStyle name="Обычный 2 27" xfId="57"/>
    <cellStyle name="Обычный 2 28" xfId="58"/>
    <cellStyle name="Обычный 2 29" xfId="59"/>
    <cellStyle name="Обычный 2 3" xfId="60"/>
    <cellStyle name="Обычный 2 30" xfId="61"/>
    <cellStyle name="Обычный 2 31" xfId="93"/>
    <cellStyle name="Обычный 2 32" xfId="97"/>
    <cellStyle name="Обычный 2 33" xfId="107"/>
    <cellStyle name="Обычный 2 34" xfId="104"/>
    <cellStyle name="Обычный 2 35" xfId="101"/>
    <cellStyle name="Обычный 2 4" xfId="62"/>
    <cellStyle name="Обычный 2 4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21" xfId="69"/>
    <cellStyle name="Обычный 21 2" xfId="70"/>
    <cellStyle name="Обычный 22" xfId="71"/>
    <cellStyle name="Обычный 25" xfId="103"/>
    <cellStyle name="Обычный 3" xfId="114"/>
    <cellStyle name="Обычный 3 10" xfId="100"/>
    <cellStyle name="Обычный 3 2" xfId="96"/>
    <cellStyle name="Обычный 3 2 2" xfId="72"/>
    <cellStyle name="Обычный 3 2 2 2" xfId="117"/>
    <cellStyle name="Обычный 3 2 3" xfId="95"/>
    <cellStyle name="Обычный 3 3" xfId="73"/>
    <cellStyle name="Обычный 3 4" xfId="74"/>
    <cellStyle name="Обычный 3 5" xfId="75"/>
    <cellStyle name="Обычный 3 5 2" xfId="91"/>
    <cellStyle name="Обычный 3 6" xfId="94"/>
    <cellStyle name="Обычный 3 7" xfId="106"/>
    <cellStyle name="Обычный 3 8" xfId="108"/>
    <cellStyle name="Обычный 3 9" xfId="109"/>
    <cellStyle name="Обычный 4" xfId="76"/>
    <cellStyle name="Обычный 4 2" xfId="77"/>
    <cellStyle name="Обычный 4 3" xfId="78"/>
    <cellStyle name="Обычный 4 3 2" xfId="3"/>
    <cellStyle name="Обычный 4 3_дотация районная ноябрь на 18-20" xfId="9"/>
    <cellStyle name="Обычный 4 4" xfId="79"/>
    <cellStyle name="Обычный 5" xfId="80"/>
    <cellStyle name="Обычный 6" xfId="81"/>
    <cellStyle name="Обычный 6 2" xfId="82"/>
    <cellStyle name="Обычный 7" xfId="83"/>
    <cellStyle name="Обычный 8" xfId="84"/>
    <cellStyle name="Обычный 9" xfId="85"/>
    <cellStyle name="Обычный_tmp" xfId="86"/>
    <cellStyle name="Обычный_доходы изменения КБК" xfId="112"/>
    <cellStyle name="Обычный_Лист1" xfId="115"/>
    <cellStyle name="Обычный_Лист1 2" xfId="110"/>
    <cellStyle name="Обычный_Лист1 3" xfId="113"/>
    <cellStyle name="Процентный 2" xfId="116"/>
    <cellStyle name="Процентный 2 2" xfId="8"/>
    <cellStyle name="Процентный 2 3" xfId="98"/>
    <cellStyle name="Процентный 2 4" xfId="102"/>
    <cellStyle name="Процентный 2 5" xfId="99"/>
    <cellStyle name="Процентный 2 6" xfId="105"/>
    <cellStyle name="Стиль 1" xfId="87"/>
    <cellStyle name="Стиль 1 2" xfId="88"/>
    <cellStyle name="Финансовый 2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528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943349" cy="13639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31.07.2019 г. № 403-п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868680</xdr:colOff>
      <xdr:row>0</xdr:row>
      <xdr:rowOff>53340</xdr:rowOff>
    </xdr:from>
    <xdr:to>
      <xdr:col>6</xdr:col>
      <xdr:colOff>687705</xdr:colOff>
      <xdr:row>7</xdr:row>
      <xdr:rowOff>167640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51020" y="53340"/>
          <a:ext cx="3590925" cy="15011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полугодие 2019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31.07.2019 г. № 403-п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0</xdr:row>
      <xdr:rowOff>45720</xdr:rowOff>
    </xdr:from>
    <xdr:to>
      <xdr:col>6</xdr:col>
      <xdr:colOff>10160</xdr:colOff>
      <xdr:row>6</xdr:row>
      <xdr:rowOff>184150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39540" y="45720"/>
          <a:ext cx="3782060" cy="13271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31.07.2019 г. № 403-п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434340</xdr:colOff>
      <xdr:row>0</xdr:row>
      <xdr:rowOff>83820</xdr:rowOff>
    </xdr:from>
    <xdr:to>
      <xdr:col>8</xdr:col>
      <xdr:colOff>824865</xdr:colOff>
      <xdr:row>7</xdr:row>
      <xdr:rowOff>192404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1580" y="83820"/>
          <a:ext cx="3583305" cy="14954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31.07.2019 г. №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403-п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6</xdr:row>
      <xdr:rowOff>9526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95651" y="1"/>
          <a:ext cx="3356609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полугодие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31.07.2019 г. № 403-п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2316480</xdr:colOff>
      <xdr:row>0</xdr:row>
      <xdr:rowOff>1</xdr:rowOff>
    </xdr:from>
    <xdr:to>
      <xdr:col>5</xdr:col>
      <xdr:colOff>0</xdr:colOff>
      <xdr:row>4</xdr:row>
      <xdr:rowOff>152401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48000" y="1"/>
          <a:ext cx="381762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31.07.2019 г. № 403-п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1264920</xdr:colOff>
      <xdr:row>0</xdr:row>
      <xdr:rowOff>160020</xdr:rowOff>
    </xdr:from>
    <xdr:to>
      <xdr:col>4</xdr:col>
      <xdr:colOff>556260</xdr:colOff>
      <xdr:row>9</xdr:row>
      <xdr:rowOff>30480</xdr:rowOff>
    </xdr:to>
    <xdr:sp macro="" textlink="">
      <xdr:nvSpPr>
        <xdr:cNvPr id="2" name="CustomShape 1"/>
        <xdr:cNvSpPr/>
      </xdr:nvSpPr>
      <xdr:spPr>
        <a:xfrm>
          <a:off x="5334000" y="160020"/>
          <a:ext cx="2819400" cy="1379220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Приложение № 7 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Постановлению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Черемховского районного муниципального образования  за 1 полугодие 2019 года"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от  31.07.2019 г. № 403-п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76725" y="0"/>
          <a:ext cx="3752851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31.07.209 г. № 403-п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02"/>
  <sheetViews>
    <sheetView tabSelected="1" workbookViewId="0">
      <selection activeCell="H13" sqref="H13"/>
    </sheetView>
  </sheetViews>
  <sheetFormatPr defaultColWidth="8" defaultRowHeight="13.8"/>
  <cols>
    <col min="1" max="1" width="49" style="10" customWidth="1"/>
    <col min="2" max="2" width="24.3984375" style="9" customWidth="1"/>
    <col min="3" max="3" width="10.59765625" style="10" customWidth="1"/>
    <col min="4" max="4" width="9.19921875" style="11" customWidth="1"/>
    <col min="5" max="5" width="8.8984375" style="10" customWidth="1"/>
    <col min="6" max="6" width="8" style="10"/>
    <col min="7" max="7" width="15.3984375" style="10" bestFit="1" customWidth="1"/>
    <col min="8" max="16384" width="8" style="10"/>
  </cols>
  <sheetData>
    <row r="6" spans="1:5">
      <c r="A6" s="8"/>
    </row>
    <row r="7" spans="1:5">
      <c r="A7" s="8"/>
    </row>
    <row r="8" spans="1:5" s="12" customFormat="1">
      <c r="A8" s="196" t="s">
        <v>673</v>
      </c>
      <c r="B8" s="196"/>
      <c r="C8" s="196"/>
      <c r="D8" s="196"/>
      <c r="E8" s="196"/>
    </row>
    <row r="9" spans="1:5" s="12" customFormat="1" ht="37.5" customHeight="1">
      <c r="A9" s="196"/>
      <c r="B9" s="196"/>
      <c r="C9" s="196"/>
      <c r="D9" s="196"/>
      <c r="E9" s="196"/>
    </row>
    <row r="10" spans="1:5" s="12" customFormat="1" ht="27" customHeight="1">
      <c r="A10" s="13"/>
      <c r="B10" s="13"/>
      <c r="C10" s="13"/>
      <c r="D10" s="194" t="s">
        <v>675</v>
      </c>
      <c r="E10" s="195"/>
    </row>
    <row r="11" spans="1:5" hidden="1">
      <c r="A11" s="14"/>
      <c r="E11" s="5" t="s">
        <v>537</v>
      </c>
    </row>
    <row r="12" spans="1:5">
      <c r="A12" s="197" t="s">
        <v>530</v>
      </c>
      <c r="B12" s="199" t="s">
        <v>538</v>
      </c>
      <c r="C12" s="201" t="s">
        <v>539</v>
      </c>
      <c r="D12" s="203" t="s">
        <v>674</v>
      </c>
      <c r="E12" s="205" t="s">
        <v>505</v>
      </c>
    </row>
    <row r="13" spans="1:5" ht="21" customHeight="1">
      <c r="A13" s="198"/>
      <c r="B13" s="200"/>
      <c r="C13" s="202"/>
      <c r="D13" s="204"/>
      <c r="E13" s="206"/>
    </row>
    <row r="14" spans="1:5">
      <c r="A14" s="15">
        <v>1</v>
      </c>
      <c r="B14" s="16">
        <v>2</v>
      </c>
      <c r="C14" s="17">
        <v>3</v>
      </c>
      <c r="D14" s="17">
        <v>4</v>
      </c>
      <c r="E14" s="18">
        <v>5</v>
      </c>
    </row>
    <row r="15" spans="1:5" s="23" customFormat="1">
      <c r="A15" s="19" t="s">
        <v>540</v>
      </c>
      <c r="B15" s="20" t="s">
        <v>541</v>
      </c>
      <c r="C15" s="21">
        <f>C16+C22+C28+C35+C39+C41+C49+C55+C58+C63+C72</f>
        <v>128363.15272999999</v>
      </c>
      <c r="D15" s="21">
        <f>D16+D22+D28+D35+D39+D41+D49+D55+D58+D63+D72</f>
        <v>64122.920199999993</v>
      </c>
      <c r="E15" s="22">
        <f>D15*100/C15</f>
        <v>49.954304515156792</v>
      </c>
    </row>
    <row r="16" spans="1:5">
      <c r="A16" s="19" t="s">
        <v>542</v>
      </c>
      <c r="B16" s="20" t="s">
        <v>543</v>
      </c>
      <c r="C16" s="21">
        <f>C18+C19+C20+C21</f>
        <v>88575.599999999991</v>
      </c>
      <c r="D16" s="24">
        <f>D18+D19+D20+D21</f>
        <v>42529.812450000005</v>
      </c>
      <c r="E16" s="22">
        <f t="shared" ref="E16:E89" si="0">D16*100/C16</f>
        <v>48.015268821210363</v>
      </c>
    </row>
    <row r="17" spans="1:15">
      <c r="A17" s="25" t="s">
        <v>544</v>
      </c>
      <c r="B17" s="26" t="s">
        <v>545</v>
      </c>
      <c r="C17" s="21">
        <f>C18+C19+C20+C21</f>
        <v>88575.599999999991</v>
      </c>
      <c r="D17" s="24">
        <f>D18+D19+D20+D21</f>
        <v>42529.812450000005</v>
      </c>
      <c r="E17" s="22">
        <f t="shared" si="0"/>
        <v>48.015268821210363</v>
      </c>
    </row>
    <row r="18" spans="1:15" s="32" customFormat="1" ht="69">
      <c r="A18" s="27" t="s">
        <v>546</v>
      </c>
      <c r="B18" s="28" t="s">
        <v>547</v>
      </c>
      <c r="C18" s="29">
        <v>87716.5</v>
      </c>
      <c r="D18" s="30">
        <v>42419.898630000003</v>
      </c>
      <c r="E18" s="31">
        <f t="shared" si="0"/>
        <v>48.360227129445427</v>
      </c>
    </row>
    <row r="19" spans="1:15" ht="110.4">
      <c r="A19" s="33" t="s">
        <v>548</v>
      </c>
      <c r="B19" s="28" t="s">
        <v>549</v>
      </c>
      <c r="C19" s="29">
        <v>102.9</v>
      </c>
      <c r="D19" s="34">
        <v>31.873999999999999</v>
      </c>
      <c r="E19" s="31">
        <f t="shared" si="0"/>
        <v>30.9757045675413</v>
      </c>
    </row>
    <row r="20" spans="1:15" ht="41.4">
      <c r="A20" s="33" t="s">
        <v>550</v>
      </c>
      <c r="B20" s="35" t="s">
        <v>551</v>
      </c>
      <c r="C20" s="29">
        <v>746.9</v>
      </c>
      <c r="D20" s="30">
        <v>78.039820000000006</v>
      </c>
      <c r="E20" s="31">
        <f t="shared" si="0"/>
        <v>10.448496452001608</v>
      </c>
    </row>
    <row r="21" spans="1:15" ht="85.8">
      <c r="A21" s="27" t="s">
        <v>552</v>
      </c>
      <c r="B21" s="35" t="s">
        <v>553</v>
      </c>
      <c r="C21" s="29">
        <v>9.3000000000000007</v>
      </c>
      <c r="D21" s="36">
        <v>0</v>
      </c>
      <c r="E21" s="31">
        <f t="shared" si="0"/>
        <v>0</v>
      </c>
    </row>
    <row r="22" spans="1:15" ht="41.4">
      <c r="A22" s="37" t="s">
        <v>554</v>
      </c>
      <c r="B22" s="20" t="s">
        <v>555</v>
      </c>
      <c r="C22" s="21">
        <f>C23</f>
        <v>199.00000000000003</v>
      </c>
      <c r="D22" s="24">
        <f>D23</f>
        <v>103.67625</v>
      </c>
      <c r="E22" s="22">
        <f t="shared" si="0"/>
        <v>52.098618090452256</v>
      </c>
    </row>
    <row r="23" spans="1:15" ht="27.6">
      <c r="A23" s="33" t="s">
        <v>556</v>
      </c>
      <c r="B23" s="38" t="s">
        <v>557</v>
      </c>
      <c r="C23" s="39">
        <f>C24+C25+C26+C27</f>
        <v>199.00000000000003</v>
      </c>
      <c r="D23" s="40">
        <f>D24+D25+D26+D27</f>
        <v>103.67625</v>
      </c>
      <c r="E23" s="31">
        <f t="shared" si="0"/>
        <v>52.098618090452256</v>
      </c>
    </row>
    <row r="24" spans="1:15" ht="69">
      <c r="A24" s="27" t="s">
        <v>558</v>
      </c>
      <c r="B24" s="28" t="s">
        <v>559</v>
      </c>
      <c r="C24" s="29">
        <v>76.53</v>
      </c>
      <c r="D24" s="30">
        <v>47.06465</v>
      </c>
      <c r="E24" s="31">
        <f t="shared" si="0"/>
        <v>61.498301319743895</v>
      </c>
    </row>
    <row r="25" spans="1:15" s="23" customFormat="1" ht="82.8">
      <c r="A25" s="27" t="s">
        <v>560</v>
      </c>
      <c r="B25" s="28" t="s">
        <v>561</v>
      </c>
      <c r="C25" s="29">
        <v>0.93</v>
      </c>
      <c r="D25" s="30">
        <v>0.35709000000000002</v>
      </c>
      <c r="E25" s="31">
        <f t="shared" si="0"/>
        <v>38.396774193548389</v>
      </c>
    </row>
    <row r="26" spans="1:15" s="41" customFormat="1" ht="69">
      <c r="A26" s="27" t="s">
        <v>562</v>
      </c>
      <c r="B26" s="28" t="s">
        <v>563</v>
      </c>
      <c r="C26" s="29">
        <v>140.74</v>
      </c>
      <c r="D26" s="36">
        <v>65.219269999999995</v>
      </c>
      <c r="E26" s="31">
        <f t="shared" si="0"/>
        <v>46.340251527639616</v>
      </c>
    </row>
    <row r="27" spans="1:15" s="42" customFormat="1" ht="69">
      <c r="A27" s="27" t="s">
        <v>564</v>
      </c>
      <c r="B27" s="28" t="s">
        <v>565</v>
      </c>
      <c r="C27" s="29">
        <v>-19.2</v>
      </c>
      <c r="D27" s="36">
        <v>-8.9647600000000001</v>
      </c>
      <c r="E27" s="31">
        <f>D27*100/C27</f>
        <v>46.691458333333337</v>
      </c>
    </row>
    <row r="28" spans="1:15" s="42" customFormat="1">
      <c r="A28" s="43" t="s">
        <v>566</v>
      </c>
      <c r="B28" s="20" t="s">
        <v>567</v>
      </c>
      <c r="C28" s="21">
        <f>C29+C32+C33+C34</f>
        <v>8990.5920000000006</v>
      </c>
      <c r="D28" s="21">
        <f>D29+D32+D33+D34</f>
        <v>3801.4663599999999</v>
      </c>
      <c r="E28" s="22">
        <f t="shared" si="0"/>
        <v>42.282714642150367</v>
      </c>
    </row>
    <row r="29" spans="1:15" ht="27.6">
      <c r="A29" s="44" t="s">
        <v>568</v>
      </c>
      <c r="B29" s="45" t="s">
        <v>569</v>
      </c>
      <c r="C29" s="46">
        <f>C30+C31</f>
        <v>3798</v>
      </c>
      <c r="D29" s="36">
        <f>D30+D31</f>
        <v>1492.47865</v>
      </c>
      <c r="E29" s="31">
        <f t="shared" si="0"/>
        <v>39.296436282253815</v>
      </c>
    </row>
    <row r="30" spans="1:15" ht="27.6">
      <c r="A30" s="27" t="s">
        <v>570</v>
      </c>
      <c r="B30" s="45" t="s">
        <v>571</v>
      </c>
      <c r="C30" s="46">
        <v>2602.4</v>
      </c>
      <c r="D30" s="47">
        <v>803.16142000000002</v>
      </c>
      <c r="E30" s="31">
        <f t="shared" si="0"/>
        <v>30.862335536427913</v>
      </c>
    </row>
    <row r="31" spans="1:15" s="23" customFormat="1" ht="41.4">
      <c r="A31" s="27" t="s">
        <v>572</v>
      </c>
      <c r="B31" s="45" t="s">
        <v>573</v>
      </c>
      <c r="C31" s="46">
        <v>1195.5999999999999</v>
      </c>
      <c r="D31" s="30">
        <v>689.31723</v>
      </c>
      <c r="E31" s="31">
        <f t="shared" si="0"/>
        <v>57.654502341920377</v>
      </c>
    </row>
    <row r="32" spans="1:15" s="42" customFormat="1" ht="27.6">
      <c r="A32" s="48" t="s">
        <v>574</v>
      </c>
      <c r="B32" s="28" t="s">
        <v>575</v>
      </c>
      <c r="C32" s="29">
        <v>4471.5720000000001</v>
      </c>
      <c r="D32" s="49">
        <v>1589.70523</v>
      </c>
      <c r="E32" s="31">
        <f t="shared" si="0"/>
        <v>35.551372761078213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42" customFormat="1">
      <c r="A33" s="48" t="s">
        <v>576</v>
      </c>
      <c r="B33" s="28" t="s">
        <v>577</v>
      </c>
      <c r="C33" s="29">
        <v>694.5</v>
      </c>
      <c r="D33" s="49">
        <v>692.76247999999998</v>
      </c>
      <c r="E33" s="31">
        <f t="shared" si="0"/>
        <v>99.749817134629225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42" customFormat="1" ht="41.4">
      <c r="A34" s="48" t="s">
        <v>578</v>
      </c>
      <c r="B34" s="28" t="s">
        <v>579</v>
      </c>
      <c r="C34" s="29">
        <v>26.52</v>
      </c>
      <c r="D34" s="49">
        <v>26.52</v>
      </c>
      <c r="E34" s="31">
        <f t="shared" si="0"/>
        <v>100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s="41" customFormat="1">
      <c r="A35" s="50" t="s">
        <v>580</v>
      </c>
      <c r="B35" s="20" t="s">
        <v>581</v>
      </c>
      <c r="C35" s="21">
        <f>C36</f>
        <v>73</v>
      </c>
      <c r="D35" s="21">
        <f t="shared" ref="D35" si="1">D36</f>
        <v>32.241039999999998</v>
      </c>
      <c r="E35" s="22">
        <f t="shared" si="0"/>
        <v>44.165808219178082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s="41" customFormat="1" ht="41.4">
      <c r="A36" s="51" t="s">
        <v>582</v>
      </c>
      <c r="B36" s="52" t="s">
        <v>583</v>
      </c>
      <c r="C36" s="29">
        <v>73</v>
      </c>
      <c r="D36" s="36">
        <v>32.241039999999998</v>
      </c>
      <c r="E36" s="31">
        <f t="shared" si="0"/>
        <v>44.165808219178082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s="42" customFormat="1" ht="41.4">
      <c r="A37" s="53" t="s">
        <v>584</v>
      </c>
      <c r="B37" s="54" t="s">
        <v>585</v>
      </c>
      <c r="C37" s="21">
        <f>C38</f>
        <v>8.0000000000000002E-3</v>
      </c>
      <c r="D37" s="24">
        <f>D38</f>
        <v>8.0000000000000002E-3</v>
      </c>
      <c r="E37" s="31">
        <f t="shared" si="0"/>
        <v>100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s="42" customFormat="1">
      <c r="A38" s="55" t="s">
        <v>676</v>
      </c>
      <c r="B38" s="52" t="s">
        <v>677</v>
      </c>
      <c r="C38" s="29">
        <v>8.0000000000000002E-3</v>
      </c>
      <c r="D38" s="49">
        <v>8.0000000000000002E-3</v>
      </c>
      <c r="E38" s="31">
        <f t="shared" si="0"/>
        <v>100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s="42" customFormat="1" ht="41.4">
      <c r="A39" s="53" t="s">
        <v>584</v>
      </c>
      <c r="B39" s="54" t="s">
        <v>587</v>
      </c>
      <c r="C39" s="56">
        <f>C40</f>
        <v>1.2</v>
      </c>
      <c r="D39" s="57">
        <f>D40</f>
        <v>1.2001599999999999</v>
      </c>
      <c r="E39" s="31">
        <f t="shared" si="0"/>
        <v>100.01333333333334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42" customFormat="1">
      <c r="A40" s="55" t="s">
        <v>586</v>
      </c>
      <c r="B40" s="52" t="s">
        <v>588</v>
      </c>
      <c r="C40" s="29">
        <v>1.2</v>
      </c>
      <c r="D40" s="49">
        <v>1.2001599999999999</v>
      </c>
      <c r="E40" s="31">
        <f t="shared" si="0"/>
        <v>100.01333333333334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23" customFormat="1" ht="41.4">
      <c r="A41" s="58" t="s">
        <v>589</v>
      </c>
      <c r="B41" s="20" t="s">
        <v>590</v>
      </c>
      <c r="C41" s="21">
        <f>C42+C45+C47</f>
        <v>10071.148799999999</v>
      </c>
      <c r="D41" s="21">
        <f>D42+D45+D47</f>
        <v>5800.6973200000002</v>
      </c>
      <c r="E41" s="22">
        <f>D41*100/C41</f>
        <v>57.597176202976975</v>
      </c>
    </row>
    <row r="42" spans="1:15" ht="82.8">
      <c r="A42" s="59" t="s">
        <v>591</v>
      </c>
      <c r="B42" s="20" t="s">
        <v>592</v>
      </c>
      <c r="C42" s="21">
        <f>C43+C44</f>
        <v>9525.1049999999996</v>
      </c>
      <c r="D42" s="21">
        <f>D43+D44</f>
        <v>5382.9076999999997</v>
      </c>
      <c r="E42" s="22">
        <f t="shared" si="0"/>
        <v>56.512843690437016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82.8">
      <c r="A43" s="60" t="s">
        <v>593</v>
      </c>
      <c r="B43" s="28" t="s">
        <v>594</v>
      </c>
      <c r="C43" s="29">
        <v>8281.1049999999996</v>
      </c>
      <c r="D43" s="30">
        <v>4915.3266999999996</v>
      </c>
      <c r="E43" s="31">
        <f t="shared" si="0"/>
        <v>59.355927741527246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82.8">
      <c r="A44" s="27" t="s">
        <v>595</v>
      </c>
      <c r="B44" s="28" t="s">
        <v>596</v>
      </c>
      <c r="C44" s="29">
        <v>1244</v>
      </c>
      <c r="D44" s="30">
        <v>467.58100000000002</v>
      </c>
      <c r="E44" s="31">
        <f>D44*100/C44</f>
        <v>37.586897106109326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82.8">
      <c r="A45" s="59" t="s">
        <v>597</v>
      </c>
      <c r="B45" s="20" t="s">
        <v>598</v>
      </c>
      <c r="C45" s="56">
        <f>C46</f>
        <v>540.28200000000004</v>
      </c>
      <c r="D45" s="57">
        <f>D46</f>
        <v>412.02782000000002</v>
      </c>
      <c r="E45" s="22">
        <f t="shared" si="0"/>
        <v>76.26162263410589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s="41" customFormat="1" ht="69">
      <c r="A46" s="27" t="s">
        <v>599</v>
      </c>
      <c r="B46" s="28" t="s">
        <v>600</v>
      </c>
      <c r="C46" s="29">
        <v>540.28200000000004</v>
      </c>
      <c r="D46" s="36">
        <v>412.02782000000002</v>
      </c>
      <c r="E46" s="22">
        <f t="shared" si="0"/>
        <v>76.26162263410589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s="41" customFormat="1" ht="55.2">
      <c r="A47" s="59" t="s">
        <v>678</v>
      </c>
      <c r="B47" s="28" t="s">
        <v>680</v>
      </c>
      <c r="C47" s="56">
        <f>C48</f>
        <v>5.7618</v>
      </c>
      <c r="D47" s="24">
        <f>D48</f>
        <v>5.7618</v>
      </c>
      <c r="E47" s="22">
        <f t="shared" si="0"/>
        <v>99.999999999999986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s="41" customFormat="1" ht="60" customHeight="1">
      <c r="A48" s="27" t="s">
        <v>678</v>
      </c>
      <c r="B48" s="28" t="s">
        <v>679</v>
      </c>
      <c r="C48" s="29">
        <v>5.7618</v>
      </c>
      <c r="D48" s="36">
        <v>5.7618</v>
      </c>
      <c r="E48" s="22">
        <f t="shared" si="0"/>
        <v>99.999999999999986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s="42" customFormat="1" ht="27.6">
      <c r="A49" s="58" t="s">
        <v>601</v>
      </c>
      <c r="B49" s="20" t="s">
        <v>602</v>
      </c>
      <c r="C49" s="61">
        <f>C50+C52+C53+C54</f>
        <v>1618.65</v>
      </c>
      <c r="D49" s="61">
        <f>D50+D52+D53+D54</f>
        <v>558.84258999999997</v>
      </c>
      <c r="E49" s="62">
        <f>D49*100/C49</f>
        <v>34.525227195502424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s="42" customFormat="1" ht="27.6">
      <c r="A50" s="63" t="s">
        <v>603</v>
      </c>
      <c r="B50" s="28" t="s">
        <v>604</v>
      </c>
      <c r="C50" s="64">
        <v>101.75</v>
      </c>
      <c r="D50" s="65">
        <v>72.328519999999997</v>
      </c>
      <c r="E50" s="66">
        <f t="shared" si="0"/>
        <v>71.084540540540544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s="42" customFormat="1" ht="27.6">
      <c r="A51" s="63" t="s">
        <v>605</v>
      </c>
      <c r="B51" s="28" t="s">
        <v>606</v>
      </c>
      <c r="C51" s="64">
        <v>0</v>
      </c>
      <c r="D51" s="65">
        <v>0</v>
      </c>
      <c r="E51" s="66">
        <v>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42" customFormat="1">
      <c r="A52" s="63" t="s">
        <v>607</v>
      </c>
      <c r="B52" s="28" t="s">
        <v>608</v>
      </c>
      <c r="C52" s="64">
        <v>0.66</v>
      </c>
      <c r="D52" s="65">
        <v>0.37151000000000001</v>
      </c>
      <c r="E52" s="66">
        <f t="shared" si="0"/>
        <v>56.289393939393939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s="23" customFormat="1">
      <c r="A53" s="63" t="s">
        <v>609</v>
      </c>
      <c r="B53" s="28" t="s">
        <v>610</v>
      </c>
      <c r="C53" s="64">
        <v>825</v>
      </c>
      <c r="D53" s="67">
        <v>478.31709999999998</v>
      </c>
      <c r="E53" s="66">
        <f t="shared" si="0"/>
        <v>57.977830303030302</v>
      </c>
    </row>
    <row r="54" spans="1:15" s="23" customFormat="1">
      <c r="A54" s="63" t="s">
        <v>611</v>
      </c>
      <c r="B54" s="28" t="s">
        <v>612</v>
      </c>
      <c r="C54" s="64">
        <v>691.24</v>
      </c>
      <c r="D54" s="67">
        <v>7.8254599999999996</v>
      </c>
      <c r="E54" s="66">
        <f t="shared" si="0"/>
        <v>1.1320901568196284</v>
      </c>
    </row>
    <row r="55" spans="1:15" ht="27.6">
      <c r="A55" s="58" t="s">
        <v>613</v>
      </c>
      <c r="B55" s="20" t="s">
        <v>614</v>
      </c>
      <c r="C55" s="21">
        <f>C56+C57</f>
        <v>15533.643829999999</v>
      </c>
      <c r="D55" s="21">
        <f>D56+D57</f>
        <v>8607.5332899999994</v>
      </c>
      <c r="E55" s="22">
        <f t="shared" si="0"/>
        <v>55.412196804566491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s="23" customFormat="1" ht="27.6">
      <c r="A56" s="27" t="s">
        <v>615</v>
      </c>
      <c r="B56" s="52" t="s">
        <v>616</v>
      </c>
      <c r="C56" s="46">
        <v>14365.471</v>
      </c>
      <c r="D56" s="36">
        <v>7228.5537299999996</v>
      </c>
      <c r="E56" s="31">
        <f t="shared" si="0"/>
        <v>50.318946938809034</v>
      </c>
    </row>
    <row r="57" spans="1:15" s="23" customFormat="1" ht="27.6">
      <c r="A57" s="27" t="s">
        <v>617</v>
      </c>
      <c r="B57" s="52" t="s">
        <v>618</v>
      </c>
      <c r="C57" s="46">
        <v>1168.17283</v>
      </c>
      <c r="D57" s="36">
        <v>1378.97956</v>
      </c>
      <c r="E57" s="31">
        <f t="shared" si="0"/>
        <v>118.04585114344768</v>
      </c>
    </row>
    <row r="58" spans="1:15" ht="27.6">
      <c r="A58" s="58" t="s">
        <v>619</v>
      </c>
      <c r="B58" s="20" t="s">
        <v>620</v>
      </c>
      <c r="C58" s="21">
        <f>C59</f>
        <v>2389.375</v>
      </c>
      <c r="D58" s="24">
        <f>D59</f>
        <v>2079.7178399999998</v>
      </c>
      <c r="E58" s="22">
        <f t="shared" si="0"/>
        <v>87.040244415380585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7.6">
      <c r="A59" s="68" t="s">
        <v>621</v>
      </c>
      <c r="B59" s="28" t="s">
        <v>622</v>
      </c>
      <c r="C59" s="46">
        <f>C61+C62+C60</f>
        <v>2389.375</v>
      </c>
      <c r="D59" s="46">
        <f>D61+D62+D60</f>
        <v>2079.7178399999998</v>
      </c>
      <c r="E59" s="31">
        <f t="shared" si="0"/>
        <v>87.040244415380585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82.8">
      <c r="A60" s="90" t="s">
        <v>681</v>
      </c>
      <c r="B60" s="28" t="s">
        <v>682</v>
      </c>
      <c r="C60" s="46">
        <v>1858.375</v>
      </c>
      <c r="D60" s="46">
        <v>1858.375</v>
      </c>
      <c r="E60" s="31">
        <f t="shared" si="0"/>
        <v>100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41.4">
      <c r="A61" s="68" t="s">
        <v>623</v>
      </c>
      <c r="B61" s="28" t="s">
        <v>624</v>
      </c>
      <c r="C61" s="29">
        <v>505</v>
      </c>
      <c r="D61" s="30">
        <v>201.82127</v>
      </c>
      <c r="E61" s="31">
        <f t="shared" si="0"/>
        <v>39.964607920792083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41.4">
      <c r="A62" s="68" t="s">
        <v>625</v>
      </c>
      <c r="B62" s="28" t="s">
        <v>626</v>
      </c>
      <c r="C62" s="29">
        <v>26</v>
      </c>
      <c r="D62" s="30">
        <v>19.521570000000001</v>
      </c>
      <c r="E62" s="31">
        <f t="shared" si="0"/>
        <v>75.082961538461547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>
      <c r="A63" s="58" t="s">
        <v>627</v>
      </c>
      <c r="B63" s="20" t="s">
        <v>628</v>
      </c>
      <c r="C63" s="21">
        <f>C64+C65+C66+C67+C68+C69+C70+C71</f>
        <v>899.97846000000004</v>
      </c>
      <c r="D63" s="21">
        <f>D64+D65+D66+D67+D68+D69+D70+D71</f>
        <v>596.91673000000003</v>
      </c>
      <c r="E63" s="22">
        <f t="shared" si="0"/>
        <v>66.325668505444014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27.6">
      <c r="A64" s="69" t="s">
        <v>629</v>
      </c>
      <c r="B64" s="28" t="s">
        <v>684</v>
      </c>
      <c r="C64" s="29">
        <v>31.3</v>
      </c>
      <c r="D64" s="36">
        <v>14.483420000000001</v>
      </c>
      <c r="E64" s="31">
        <f t="shared" si="0"/>
        <v>46.272907348242811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s="23" customFormat="1" ht="55.2">
      <c r="A65" s="90" t="s">
        <v>685</v>
      </c>
      <c r="B65" s="45" t="s">
        <v>683</v>
      </c>
      <c r="C65" s="29">
        <v>5.4</v>
      </c>
      <c r="D65" s="30">
        <v>6.2851999999999997</v>
      </c>
      <c r="E65" s="31">
        <f t="shared" si="0"/>
        <v>116.39259259259258</v>
      </c>
    </row>
    <row r="66" spans="1:15" s="23" customFormat="1" ht="110.4">
      <c r="A66" s="60" t="s">
        <v>630</v>
      </c>
      <c r="B66" s="28" t="s">
        <v>631</v>
      </c>
      <c r="C66" s="46">
        <v>150</v>
      </c>
      <c r="D66" s="30">
        <v>11.429690000000001</v>
      </c>
      <c r="E66" s="31">
        <f t="shared" si="0"/>
        <v>7.6197933333333339</v>
      </c>
    </row>
    <row r="67" spans="1:15" s="23" customFormat="1" ht="55.2">
      <c r="A67" s="27" t="s">
        <v>632</v>
      </c>
      <c r="B67" s="28" t="s">
        <v>633</v>
      </c>
      <c r="C67" s="29">
        <v>52.5</v>
      </c>
      <c r="D67" s="30">
        <v>56</v>
      </c>
      <c r="E67" s="31">
        <f t="shared" si="0"/>
        <v>106.66666666666667</v>
      </c>
    </row>
    <row r="68" spans="1:15" s="23" customFormat="1" ht="27.6">
      <c r="A68" s="27" t="s">
        <v>688</v>
      </c>
      <c r="B68" s="28" t="s">
        <v>687</v>
      </c>
      <c r="C68" s="29">
        <v>2</v>
      </c>
      <c r="D68" s="30">
        <v>0</v>
      </c>
      <c r="E68" s="31">
        <f t="shared" si="0"/>
        <v>0</v>
      </c>
    </row>
    <row r="69" spans="1:15" ht="27.6">
      <c r="A69" s="70" t="s">
        <v>634</v>
      </c>
      <c r="B69" s="52" t="s">
        <v>686</v>
      </c>
      <c r="C69" s="29">
        <v>45.015000000000001</v>
      </c>
      <c r="D69" s="36">
        <v>74.064999999999998</v>
      </c>
      <c r="E69" s="31">
        <f t="shared" si="0"/>
        <v>164.5340442074864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55.2">
      <c r="A70" s="71" t="s">
        <v>635</v>
      </c>
      <c r="B70" s="52" t="s">
        <v>636</v>
      </c>
      <c r="C70" s="29">
        <v>36.6</v>
      </c>
      <c r="D70" s="30">
        <v>1.6</v>
      </c>
      <c r="E70" s="31">
        <f t="shared" si="0"/>
        <v>4.3715846994535514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s="23" customFormat="1" ht="41.4">
      <c r="A71" s="72" t="s">
        <v>637</v>
      </c>
      <c r="B71" s="28" t="s">
        <v>638</v>
      </c>
      <c r="C71" s="46">
        <v>577.16345999999999</v>
      </c>
      <c r="D71" s="30">
        <v>433.05342000000002</v>
      </c>
      <c r="E71" s="31">
        <f t="shared" si="0"/>
        <v>75.031329945939419</v>
      </c>
    </row>
    <row r="72" spans="1:15">
      <c r="A72" s="58" t="s">
        <v>639</v>
      </c>
      <c r="B72" s="20" t="s">
        <v>640</v>
      </c>
      <c r="C72" s="21">
        <f>C73+C74</f>
        <v>10.964639999999999</v>
      </c>
      <c r="D72" s="24">
        <f>D73+D74</f>
        <v>10.81617</v>
      </c>
      <c r="E72" s="31">
        <f t="shared" si="0"/>
        <v>98.64591997548483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>
      <c r="A73" s="68" t="s">
        <v>641</v>
      </c>
      <c r="B73" s="28" t="s">
        <v>642</v>
      </c>
      <c r="C73" s="29">
        <v>0</v>
      </c>
      <c r="D73" s="30">
        <v>-0.14846999999999999</v>
      </c>
      <c r="E73" s="31">
        <v>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>
      <c r="A74" s="68" t="s">
        <v>643</v>
      </c>
      <c r="B74" s="28" t="s">
        <v>644</v>
      </c>
      <c r="C74" s="29">
        <v>10.964639999999999</v>
      </c>
      <c r="D74" s="30">
        <v>10.964639999999999</v>
      </c>
      <c r="E74" s="31">
        <f t="shared" si="0"/>
        <v>100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s="23" customFormat="1">
      <c r="A75" s="58" t="s">
        <v>645</v>
      </c>
      <c r="B75" s="20" t="s">
        <v>646</v>
      </c>
      <c r="C75" s="24">
        <f>C76+C93+C95</f>
        <v>1133022.37163</v>
      </c>
      <c r="D75" s="24">
        <f>D76+D93+D95</f>
        <v>512314.79591999995</v>
      </c>
      <c r="E75" s="22">
        <f>D75*100/C75</f>
        <v>45.216653152485286</v>
      </c>
    </row>
    <row r="76" spans="1:15" s="23" customFormat="1" ht="27.6">
      <c r="A76" s="58" t="s">
        <v>647</v>
      </c>
      <c r="B76" s="20" t="s">
        <v>693</v>
      </c>
      <c r="C76" s="21">
        <f>C77+C80+C86+C91</f>
        <v>1133853.71588</v>
      </c>
      <c r="D76" s="21">
        <f>D77+D80+D86+D91</f>
        <v>513415.24236999993</v>
      </c>
      <c r="E76" s="22">
        <f t="shared" si="0"/>
        <v>45.280553847418588</v>
      </c>
    </row>
    <row r="77" spans="1:15" ht="27.6">
      <c r="A77" s="73" t="s">
        <v>648</v>
      </c>
      <c r="B77" s="74" t="s">
        <v>694</v>
      </c>
      <c r="C77" s="21">
        <f>C78+C79</f>
        <v>191717.90000000002</v>
      </c>
      <c r="D77" s="21">
        <f>D78+D79</f>
        <v>92582.6</v>
      </c>
      <c r="E77" s="22">
        <f t="shared" si="0"/>
        <v>48.291056807945417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27.6">
      <c r="A78" s="75" t="s">
        <v>649</v>
      </c>
      <c r="B78" s="76" t="s">
        <v>695</v>
      </c>
      <c r="C78" s="29">
        <v>134012.70000000001</v>
      </c>
      <c r="D78" s="30">
        <v>68506.2</v>
      </c>
      <c r="E78" s="31">
        <f t="shared" si="0"/>
        <v>51.119184972767499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27.6">
      <c r="A79" s="68" t="s">
        <v>650</v>
      </c>
      <c r="B79" s="28" t="s">
        <v>696</v>
      </c>
      <c r="C79" s="29">
        <v>57705.2</v>
      </c>
      <c r="D79" s="30">
        <v>24076.400000000001</v>
      </c>
      <c r="E79" s="31">
        <f t="shared" si="0"/>
        <v>41.723102943928801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27.6">
      <c r="A80" s="77" t="s">
        <v>651</v>
      </c>
      <c r="B80" s="78" t="s">
        <v>692</v>
      </c>
      <c r="C80" s="21">
        <f>C81+C82+C83+C84+C85</f>
        <v>283249.98112000001</v>
      </c>
      <c r="D80" s="21">
        <f>D81+D82+D83+D84+D85</f>
        <v>57963.251250000001</v>
      </c>
      <c r="E80" s="22">
        <f t="shared" si="0"/>
        <v>20.463638168944353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41.4">
      <c r="A81" s="75" t="s">
        <v>690</v>
      </c>
      <c r="B81" s="76" t="s">
        <v>691</v>
      </c>
      <c r="C81" s="46">
        <v>805.4</v>
      </c>
      <c r="D81" s="46">
        <v>0</v>
      </c>
      <c r="E81" s="22">
        <f t="shared" si="0"/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36.75" customHeight="1">
      <c r="A82" s="75" t="s">
        <v>707</v>
      </c>
      <c r="B82" s="76" t="s">
        <v>706</v>
      </c>
      <c r="C82" s="46">
        <v>1397.0491199999999</v>
      </c>
      <c r="D82" s="46">
        <v>1397.0491199999999</v>
      </c>
      <c r="E82" s="22">
        <f t="shared" si="0"/>
        <v>100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>
      <c r="A83" s="75" t="s">
        <v>689</v>
      </c>
      <c r="B83" s="76" t="s">
        <v>652</v>
      </c>
      <c r="C83" s="46">
        <v>249.37799999999999</v>
      </c>
      <c r="D83" s="46">
        <v>149.37799999999999</v>
      </c>
      <c r="E83" s="22">
        <f t="shared" si="0"/>
        <v>59.900231776660334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41.4">
      <c r="A84" s="79" t="s">
        <v>653</v>
      </c>
      <c r="B84" s="80" t="s">
        <v>697</v>
      </c>
      <c r="C84" s="46">
        <v>104710.3</v>
      </c>
      <c r="D84" s="36">
        <v>0</v>
      </c>
      <c r="E84" s="22">
        <f t="shared" si="0"/>
        <v>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>
      <c r="A85" s="68" t="s">
        <v>654</v>
      </c>
      <c r="B85" s="28" t="s">
        <v>698</v>
      </c>
      <c r="C85" s="46">
        <v>176087.85399999999</v>
      </c>
      <c r="D85" s="36">
        <v>56416.824130000001</v>
      </c>
      <c r="E85" s="22">
        <f t="shared" si="0"/>
        <v>32.039020777662493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27.6">
      <c r="A86" s="77" t="s">
        <v>655</v>
      </c>
      <c r="B86" s="20" t="s">
        <v>699</v>
      </c>
      <c r="C86" s="21">
        <f>C87+C88+C90+C89</f>
        <v>648552.5</v>
      </c>
      <c r="D86" s="21">
        <f>D87+D88+D90+D89</f>
        <v>361940.64401999995</v>
      </c>
      <c r="E86" s="22">
        <f t="shared" si="0"/>
        <v>55.807454912285429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41.4">
      <c r="A87" s="81" t="s">
        <v>656</v>
      </c>
      <c r="B87" s="28" t="s">
        <v>700</v>
      </c>
      <c r="C87" s="46">
        <v>11155.5</v>
      </c>
      <c r="D87" s="36">
        <v>5210.1581200000001</v>
      </c>
      <c r="E87" s="31">
        <f t="shared" si="0"/>
        <v>46.704837255165614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s="23" customFormat="1" ht="41.4">
      <c r="A88" s="75" t="s">
        <v>657</v>
      </c>
      <c r="B88" s="28" t="s">
        <v>701</v>
      </c>
      <c r="C88" s="46">
        <v>19368.8</v>
      </c>
      <c r="D88" s="30">
        <v>10943.885899999999</v>
      </c>
      <c r="E88" s="31">
        <f t="shared" si="0"/>
        <v>56.502653236132332</v>
      </c>
    </row>
    <row r="89" spans="1:15" s="23" customFormat="1" ht="55.2">
      <c r="A89" s="75" t="s">
        <v>658</v>
      </c>
      <c r="B89" s="28" t="s">
        <v>702</v>
      </c>
      <c r="C89" s="46">
        <v>6.6</v>
      </c>
      <c r="D89" s="30">
        <v>6.6</v>
      </c>
      <c r="E89" s="31">
        <f t="shared" si="0"/>
        <v>100</v>
      </c>
    </row>
    <row r="90" spans="1:15" s="23" customFormat="1">
      <c r="A90" s="68" t="s">
        <v>659</v>
      </c>
      <c r="B90" s="28" t="s">
        <v>703</v>
      </c>
      <c r="C90" s="82">
        <v>618021.6</v>
      </c>
      <c r="D90" s="30">
        <v>345780</v>
      </c>
      <c r="E90" s="31">
        <f t="shared" ref="E90:E97" si="2">D90*100/C90</f>
        <v>55.949500794146999</v>
      </c>
    </row>
    <row r="91" spans="1:15">
      <c r="A91" s="58" t="s">
        <v>660</v>
      </c>
      <c r="B91" s="20" t="s">
        <v>704</v>
      </c>
      <c r="C91" s="24">
        <f>C92</f>
        <v>10333.33476</v>
      </c>
      <c r="D91" s="24">
        <f>D92</f>
        <v>928.74710000000005</v>
      </c>
      <c r="E91" s="22">
        <f t="shared" si="2"/>
        <v>8.9878739203838602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69">
      <c r="A92" s="75" t="s">
        <v>661</v>
      </c>
      <c r="B92" s="52" t="s">
        <v>705</v>
      </c>
      <c r="C92" s="46">
        <v>10333.33476</v>
      </c>
      <c r="D92" s="36">
        <v>928.74710000000005</v>
      </c>
      <c r="E92" s="31">
        <f t="shared" si="2"/>
        <v>8.9878739203838602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>
      <c r="A93" s="58" t="s">
        <v>662</v>
      </c>
      <c r="B93" s="20" t="s">
        <v>663</v>
      </c>
      <c r="C93" s="83">
        <f>C94</f>
        <v>182</v>
      </c>
      <c r="D93" s="83">
        <f>D94</f>
        <v>112</v>
      </c>
      <c r="E93" s="22">
        <f t="shared" si="2"/>
        <v>61.53846153846154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s="23" customFormat="1" ht="41.4">
      <c r="A94" s="84" t="s">
        <v>664</v>
      </c>
      <c r="B94" s="28" t="s">
        <v>665</v>
      </c>
      <c r="C94" s="29">
        <v>182</v>
      </c>
      <c r="D94" s="49">
        <v>112</v>
      </c>
      <c r="E94" s="31">
        <f t="shared" si="2"/>
        <v>61.53846153846154</v>
      </c>
    </row>
    <row r="95" spans="1:15" ht="67.2">
      <c r="A95" s="85" t="s">
        <v>666</v>
      </c>
      <c r="B95" s="20" t="s">
        <v>667</v>
      </c>
      <c r="C95" s="24">
        <f>C96</f>
        <v>-1013.34425</v>
      </c>
      <c r="D95" s="24">
        <f>D96</f>
        <v>-1212.4464499999999</v>
      </c>
      <c r="E95" s="22">
        <f t="shared" si="2"/>
        <v>119.6480317522895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s="23" customFormat="1" ht="51" customHeight="1">
      <c r="A96" s="86" t="s">
        <v>668</v>
      </c>
      <c r="B96" s="28" t="s">
        <v>669</v>
      </c>
      <c r="C96" s="87">
        <v>-1013.34425</v>
      </c>
      <c r="D96" s="30">
        <v>-1212.4464499999999</v>
      </c>
      <c r="E96" s="31">
        <f t="shared" si="2"/>
        <v>119.6480317522895</v>
      </c>
    </row>
    <row r="97" spans="1:5" s="23" customFormat="1">
      <c r="A97" s="192" t="s">
        <v>670</v>
      </c>
      <c r="B97" s="192"/>
      <c r="C97" s="21">
        <f>C75+C15</f>
        <v>1261385.5243599999</v>
      </c>
      <c r="D97" s="21">
        <f>D75+D15</f>
        <v>576437.71612</v>
      </c>
      <c r="E97" s="22">
        <f t="shared" si="2"/>
        <v>45.698773688755644</v>
      </c>
    </row>
    <row r="98" spans="1:5" s="23" customFormat="1">
      <c r="A98" s="160"/>
      <c r="B98" s="160"/>
      <c r="C98" s="161"/>
      <c r="D98" s="161"/>
      <c r="E98" s="162"/>
    </row>
    <row r="99" spans="1:5" s="23" customFormat="1">
      <c r="A99" s="160"/>
      <c r="B99" s="160"/>
      <c r="C99" s="161"/>
      <c r="D99" s="161"/>
      <c r="E99" s="162"/>
    </row>
    <row r="101" spans="1:5" ht="15.6">
      <c r="A101" s="158" t="s">
        <v>671</v>
      </c>
      <c r="B101" s="159"/>
      <c r="C101" s="89"/>
      <c r="D101" s="193" t="s">
        <v>672</v>
      </c>
      <c r="E101" s="193"/>
    </row>
    <row r="102" spans="1:5" ht="15.6">
      <c r="A102" s="88"/>
      <c r="B102" s="89"/>
      <c r="C102" s="89"/>
      <c r="D102" s="193"/>
      <c r="E102" s="193"/>
    </row>
  </sheetData>
  <mergeCells count="10">
    <mergeCell ref="A97:B97"/>
    <mergeCell ref="D101:E101"/>
    <mergeCell ref="D102:E102"/>
    <mergeCell ref="D10:E10"/>
    <mergeCell ref="A8:E9"/>
    <mergeCell ref="A12:A13"/>
    <mergeCell ref="B12:B13"/>
    <mergeCell ref="C12:C13"/>
    <mergeCell ref="D12:D13"/>
    <mergeCell ref="E12:E13"/>
  </mergeCells>
  <hyperlinks>
    <hyperlink ref="A19" r:id="rId1" display="http://www.consultant.ru/cons/cgi/online.cgi?req=doc&amp;base=LAW&amp;n=198941&amp;rnd=235642.291926313&amp;dst=3019&amp;fld=134"/>
    <hyperlink ref="A20" r:id="rId2" display="http://www.consultant.ru/cons/cgi/online.cgi?req=doc&amp;base=LAW&amp;n=198941&amp;rnd=235642.6204346&amp;dst=101491&amp;fld=134"/>
    <hyperlink ref="A23" r:id="rId3" display="http://www.consultant.ru/cons/cgi/online.cgi?req=doc&amp;base=LAW&amp;n=198941&amp;rnd=235642.187433877&amp;dst=100606&amp;fld=134"/>
    <hyperlink ref="A29" r:id="rId4" display="http://www.consultant.ru/cons/cgi/online.cgi?req=doc&amp;base=LAW&amp;n=208015&amp;rnd=235642.514532630&amp;dst=103572&amp;fld=134"/>
  </hyperlinks>
  <pageMargins left="0.70866141732283472" right="0.70866141732283472" top="0.74803149606299213" bottom="0.74803149606299213" header="0.31496062992125984" footer="0.31496062992125984"/>
  <pageSetup paperSize="9" scale="75" orientation="portrait" r:id="rId5"/>
  <headerFooter differentFirst="1"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697"/>
  <sheetViews>
    <sheetView showGridLines="0" workbookViewId="0">
      <selection activeCell="L15" sqref="L15"/>
    </sheetView>
  </sheetViews>
  <sheetFormatPr defaultColWidth="8.69921875" defaultRowHeight="15.6"/>
  <cols>
    <col min="1" max="1" width="45.69921875" style="2" customWidth="1"/>
    <col min="2" max="2" width="12.59765625" style="2" customWidth="1"/>
    <col min="3" max="3" width="6.8984375" style="2" customWidth="1"/>
    <col min="4" max="4" width="9.09765625" style="2" customWidth="1"/>
    <col min="5" max="5" width="11.3984375" style="2" customWidth="1"/>
    <col min="6" max="7" width="9.5" style="2" customWidth="1"/>
    <col min="8" max="243" width="8.19921875" style="2" customWidth="1"/>
    <col min="244" max="16384" width="8.69921875" style="2"/>
  </cols>
  <sheetData>
    <row r="9" spans="1:7" ht="75" customHeight="1">
      <c r="A9" s="211" t="s">
        <v>536</v>
      </c>
      <c r="B9" s="211"/>
      <c r="C9" s="211"/>
      <c r="D9" s="211"/>
      <c r="E9" s="211"/>
      <c r="F9" s="211"/>
      <c r="G9" s="211"/>
    </row>
    <row r="10" spans="1:7" ht="16.5" customHeight="1">
      <c r="A10" s="1"/>
      <c r="B10" s="1"/>
      <c r="C10" s="1"/>
      <c r="D10" s="1"/>
      <c r="E10" s="1"/>
      <c r="F10" s="1"/>
      <c r="G10" s="5" t="s">
        <v>537</v>
      </c>
    </row>
    <row r="11" spans="1:7">
      <c r="A11" s="212" t="s">
        <v>530</v>
      </c>
      <c r="B11" s="213" t="s">
        <v>531</v>
      </c>
      <c r="C11" s="213"/>
      <c r="D11" s="213"/>
      <c r="E11" s="214" t="s">
        <v>532</v>
      </c>
      <c r="F11" s="215" t="s">
        <v>506</v>
      </c>
      <c r="G11" s="215" t="s">
        <v>505</v>
      </c>
    </row>
    <row r="12" spans="1:7" ht="30.6" customHeight="1">
      <c r="A12" s="212"/>
      <c r="B12" s="91" t="s">
        <v>533</v>
      </c>
      <c r="C12" s="91" t="s">
        <v>534</v>
      </c>
      <c r="D12" s="3" t="s">
        <v>535</v>
      </c>
      <c r="E12" s="214"/>
      <c r="F12" s="215"/>
      <c r="G12" s="215"/>
    </row>
    <row r="13" spans="1:7" ht="12.7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s="122" customFormat="1" ht="46.8">
      <c r="A14" s="104" t="s">
        <v>504</v>
      </c>
      <c r="B14" s="105" t="s">
        <v>503</v>
      </c>
      <c r="C14" s="106" t="s">
        <v>1</v>
      </c>
      <c r="D14" s="107">
        <v>0</v>
      </c>
      <c r="E14" s="108">
        <v>827805.06</v>
      </c>
      <c r="F14" s="108">
        <v>428594.93</v>
      </c>
      <c r="G14" s="109">
        <v>0.51774862308766267</v>
      </c>
    </row>
    <row r="15" spans="1:7" ht="31.2">
      <c r="A15" s="110" t="s">
        <v>502</v>
      </c>
      <c r="B15" s="111" t="s">
        <v>501</v>
      </c>
      <c r="C15" s="112" t="s">
        <v>1</v>
      </c>
      <c r="D15" s="113">
        <v>0</v>
      </c>
      <c r="E15" s="114">
        <v>809163.52</v>
      </c>
      <c r="F15" s="114">
        <v>420061.54</v>
      </c>
      <c r="G15" s="115">
        <v>0.51913059550682661</v>
      </c>
    </row>
    <row r="16" spans="1:7" ht="31.2">
      <c r="A16" s="110" t="s">
        <v>500</v>
      </c>
      <c r="B16" s="111" t="s">
        <v>499</v>
      </c>
      <c r="C16" s="112" t="s">
        <v>1</v>
      </c>
      <c r="D16" s="113">
        <v>0</v>
      </c>
      <c r="E16" s="114">
        <v>234390.17</v>
      </c>
      <c r="F16" s="114">
        <v>120978.7</v>
      </c>
      <c r="G16" s="115">
        <v>0.51614237917912675</v>
      </c>
    </row>
    <row r="17" spans="1:7" ht="31.2">
      <c r="A17" s="110" t="s">
        <v>459</v>
      </c>
      <c r="B17" s="111" t="s">
        <v>498</v>
      </c>
      <c r="C17" s="112" t="s">
        <v>1</v>
      </c>
      <c r="D17" s="113">
        <v>0</v>
      </c>
      <c r="E17" s="114">
        <v>1317.06</v>
      </c>
      <c r="F17" s="114">
        <v>63.08</v>
      </c>
      <c r="G17" s="115">
        <v>4.7894553019604269E-2</v>
      </c>
    </row>
    <row r="18" spans="1:7" ht="31.2">
      <c r="A18" s="110" t="s">
        <v>13</v>
      </c>
      <c r="B18" s="111" t="s">
        <v>498</v>
      </c>
      <c r="C18" s="112" t="s">
        <v>0</v>
      </c>
      <c r="D18" s="113">
        <v>0</v>
      </c>
      <c r="E18" s="114">
        <v>1317.06</v>
      </c>
      <c r="F18" s="114">
        <v>63.08</v>
      </c>
      <c r="G18" s="115">
        <v>4.7894553019604269E-2</v>
      </c>
    </row>
    <row r="19" spans="1:7">
      <c r="A19" s="110" t="s">
        <v>356</v>
      </c>
      <c r="B19" s="111" t="s">
        <v>498</v>
      </c>
      <c r="C19" s="112" t="s">
        <v>0</v>
      </c>
      <c r="D19" s="113">
        <v>701</v>
      </c>
      <c r="E19" s="114">
        <v>1317.06</v>
      </c>
      <c r="F19" s="114">
        <v>63.08</v>
      </c>
      <c r="G19" s="115">
        <v>4.7894553019604269E-2</v>
      </c>
    </row>
    <row r="20" spans="1:7" ht="31.2">
      <c r="A20" s="110" t="s">
        <v>435</v>
      </c>
      <c r="B20" s="111" t="s">
        <v>497</v>
      </c>
      <c r="C20" s="112" t="s">
        <v>1</v>
      </c>
      <c r="D20" s="113">
        <v>0</v>
      </c>
      <c r="E20" s="114">
        <v>91.04</v>
      </c>
      <c r="F20" s="114">
        <v>2.38</v>
      </c>
      <c r="G20" s="115">
        <v>2.6142355008787345E-2</v>
      </c>
    </row>
    <row r="21" spans="1:7" ht="31.2">
      <c r="A21" s="110" t="s">
        <v>13</v>
      </c>
      <c r="B21" s="111" t="s">
        <v>497</v>
      </c>
      <c r="C21" s="112" t="s">
        <v>0</v>
      </c>
      <c r="D21" s="113">
        <v>0</v>
      </c>
      <c r="E21" s="114">
        <v>91.04</v>
      </c>
      <c r="F21" s="114">
        <v>2.38</v>
      </c>
      <c r="G21" s="115">
        <v>2.6142355008787345E-2</v>
      </c>
    </row>
    <row r="22" spans="1:7">
      <c r="A22" s="110" t="s">
        <v>356</v>
      </c>
      <c r="B22" s="111" t="s">
        <v>497</v>
      </c>
      <c r="C22" s="112" t="s">
        <v>0</v>
      </c>
      <c r="D22" s="113">
        <v>701</v>
      </c>
      <c r="E22" s="114">
        <v>91.04</v>
      </c>
      <c r="F22" s="114">
        <v>2.38</v>
      </c>
      <c r="G22" s="115">
        <v>2.6142355008787345E-2</v>
      </c>
    </row>
    <row r="23" spans="1:7" ht="31.2">
      <c r="A23" s="110" t="s">
        <v>35</v>
      </c>
      <c r="B23" s="111" t="s">
        <v>496</v>
      </c>
      <c r="C23" s="112" t="s">
        <v>1</v>
      </c>
      <c r="D23" s="113">
        <v>0</v>
      </c>
      <c r="E23" s="114">
        <v>248.19</v>
      </c>
      <c r="F23" s="114">
        <v>6.54</v>
      </c>
      <c r="G23" s="115">
        <v>2.6350779644627099E-2</v>
      </c>
    </row>
    <row r="24" spans="1:7" ht="31.2">
      <c r="A24" s="110" t="s">
        <v>13</v>
      </c>
      <c r="B24" s="111" t="s">
        <v>496</v>
      </c>
      <c r="C24" s="112" t="s">
        <v>0</v>
      </c>
      <c r="D24" s="113">
        <v>0</v>
      </c>
      <c r="E24" s="114">
        <v>248.19</v>
      </c>
      <c r="F24" s="114">
        <v>6.54</v>
      </c>
      <c r="G24" s="115">
        <v>2.6350779644627099E-2</v>
      </c>
    </row>
    <row r="25" spans="1:7" ht="31.2">
      <c r="A25" s="110" t="s">
        <v>34</v>
      </c>
      <c r="B25" s="111" t="s">
        <v>496</v>
      </c>
      <c r="C25" s="112" t="s">
        <v>0</v>
      </c>
      <c r="D25" s="113">
        <v>705</v>
      </c>
      <c r="E25" s="114">
        <v>248.19</v>
      </c>
      <c r="F25" s="114">
        <v>6.54</v>
      </c>
      <c r="G25" s="115">
        <v>2.6350779644627099E-2</v>
      </c>
    </row>
    <row r="26" spans="1:7" ht="31.2">
      <c r="A26" s="110" t="s">
        <v>159</v>
      </c>
      <c r="B26" s="111" t="s">
        <v>495</v>
      </c>
      <c r="C26" s="112" t="s">
        <v>1</v>
      </c>
      <c r="D26" s="113">
        <v>0</v>
      </c>
      <c r="E26" s="114">
        <v>39215.9</v>
      </c>
      <c r="F26" s="114">
        <v>18981.349999999999</v>
      </c>
      <c r="G26" s="115">
        <v>0.48402178708126037</v>
      </c>
    </row>
    <row r="27" spans="1:7" ht="31.2">
      <c r="A27" s="110" t="s">
        <v>13</v>
      </c>
      <c r="B27" s="111" t="s">
        <v>495</v>
      </c>
      <c r="C27" s="112" t="s">
        <v>0</v>
      </c>
      <c r="D27" s="113">
        <v>0</v>
      </c>
      <c r="E27" s="114">
        <v>38321.53</v>
      </c>
      <c r="F27" s="114">
        <v>18642.990000000002</v>
      </c>
      <c r="G27" s="115">
        <v>0.48648866577091265</v>
      </c>
    </row>
    <row r="28" spans="1:7">
      <c r="A28" s="110" t="s">
        <v>356</v>
      </c>
      <c r="B28" s="111" t="s">
        <v>495</v>
      </c>
      <c r="C28" s="112" t="s">
        <v>0</v>
      </c>
      <c r="D28" s="113">
        <v>701</v>
      </c>
      <c r="E28" s="114">
        <v>38321.53</v>
      </c>
      <c r="F28" s="114">
        <v>18642.990000000002</v>
      </c>
      <c r="G28" s="115">
        <v>0.48648866577091265</v>
      </c>
    </row>
    <row r="29" spans="1:7" ht="31.2">
      <c r="A29" s="110" t="s">
        <v>95</v>
      </c>
      <c r="B29" s="111" t="s">
        <v>495</v>
      </c>
      <c r="C29" s="112" t="s">
        <v>93</v>
      </c>
      <c r="D29" s="113">
        <v>0</v>
      </c>
      <c r="E29" s="114">
        <v>130</v>
      </c>
      <c r="F29" s="114">
        <v>97.27</v>
      </c>
      <c r="G29" s="115">
        <v>0.74823076923076925</v>
      </c>
    </row>
    <row r="30" spans="1:7">
      <c r="A30" s="110" t="s">
        <v>356</v>
      </c>
      <c r="B30" s="111" t="s">
        <v>495</v>
      </c>
      <c r="C30" s="112" t="s">
        <v>93</v>
      </c>
      <c r="D30" s="113">
        <v>701</v>
      </c>
      <c r="E30" s="114">
        <v>130</v>
      </c>
      <c r="F30" s="114">
        <v>97.27</v>
      </c>
      <c r="G30" s="115">
        <v>0.74823076923076925</v>
      </c>
    </row>
    <row r="31" spans="1:7">
      <c r="A31" s="110" t="s">
        <v>5</v>
      </c>
      <c r="B31" s="111" t="s">
        <v>495</v>
      </c>
      <c r="C31" s="112" t="s">
        <v>2</v>
      </c>
      <c r="D31" s="113">
        <v>0</v>
      </c>
      <c r="E31" s="114">
        <v>764.37</v>
      </c>
      <c r="F31" s="114">
        <v>241.09</v>
      </c>
      <c r="G31" s="115">
        <v>0.31541007627196255</v>
      </c>
    </row>
    <row r="32" spans="1:7">
      <c r="A32" s="110" t="s">
        <v>356</v>
      </c>
      <c r="B32" s="111" t="s">
        <v>495</v>
      </c>
      <c r="C32" s="112" t="s">
        <v>2</v>
      </c>
      <c r="D32" s="113">
        <v>701</v>
      </c>
      <c r="E32" s="114">
        <v>764.37</v>
      </c>
      <c r="F32" s="114">
        <v>241.09</v>
      </c>
      <c r="G32" s="115">
        <v>0.31541007627196255</v>
      </c>
    </row>
    <row r="33" spans="1:7" ht="78">
      <c r="A33" s="110" t="s">
        <v>494</v>
      </c>
      <c r="B33" s="111" t="s">
        <v>493</v>
      </c>
      <c r="C33" s="112" t="s">
        <v>1</v>
      </c>
      <c r="D33" s="113">
        <v>0</v>
      </c>
      <c r="E33" s="114">
        <v>191170.1</v>
      </c>
      <c r="F33" s="114">
        <v>101925.36</v>
      </c>
      <c r="G33" s="115">
        <v>0.53316580364816468</v>
      </c>
    </row>
    <row r="34" spans="1:7" ht="78">
      <c r="A34" s="110" t="s">
        <v>30</v>
      </c>
      <c r="B34" s="111" t="s">
        <v>493</v>
      </c>
      <c r="C34" s="112" t="s">
        <v>27</v>
      </c>
      <c r="D34" s="113">
        <v>0</v>
      </c>
      <c r="E34" s="114">
        <v>190018.44</v>
      </c>
      <c r="F34" s="114">
        <v>101679.45</v>
      </c>
      <c r="G34" s="115">
        <v>0.53510306683919728</v>
      </c>
    </row>
    <row r="35" spans="1:7">
      <c r="A35" s="110" t="s">
        <v>356</v>
      </c>
      <c r="B35" s="111" t="s">
        <v>493</v>
      </c>
      <c r="C35" s="112" t="s">
        <v>27</v>
      </c>
      <c r="D35" s="113">
        <v>701</v>
      </c>
      <c r="E35" s="114">
        <v>190018.44</v>
      </c>
      <c r="F35" s="114">
        <v>101679.45</v>
      </c>
      <c r="G35" s="115">
        <v>0.53510306683919728</v>
      </c>
    </row>
    <row r="36" spans="1:7" ht="31.2">
      <c r="A36" s="110" t="s">
        <v>13</v>
      </c>
      <c r="B36" s="111" t="s">
        <v>493</v>
      </c>
      <c r="C36" s="112" t="s">
        <v>0</v>
      </c>
      <c r="D36" s="113">
        <v>0</v>
      </c>
      <c r="E36" s="114">
        <v>1151.6600000000001</v>
      </c>
      <c r="F36" s="114">
        <v>245.91</v>
      </c>
      <c r="G36" s="115">
        <v>0.21352656165882289</v>
      </c>
    </row>
    <row r="37" spans="1:7">
      <c r="A37" s="110" t="s">
        <v>356</v>
      </c>
      <c r="B37" s="111" t="s">
        <v>493</v>
      </c>
      <c r="C37" s="112" t="s">
        <v>0</v>
      </c>
      <c r="D37" s="113">
        <v>701</v>
      </c>
      <c r="E37" s="114">
        <v>1151.6600000000001</v>
      </c>
      <c r="F37" s="114">
        <v>245.91</v>
      </c>
      <c r="G37" s="115">
        <v>0.21352656165882289</v>
      </c>
    </row>
    <row r="38" spans="1:7" ht="78">
      <c r="A38" s="110" t="s">
        <v>468</v>
      </c>
      <c r="B38" s="111" t="s">
        <v>492</v>
      </c>
      <c r="C38" s="112" t="s">
        <v>1</v>
      </c>
      <c r="D38" s="113">
        <v>0</v>
      </c>
      <c r="E38" s="114">
        <v>744.68</v>
      </c>
      <c r="F38" s="114">
        <v>0</v>
      </c>
      <c r="G38" s="115">
        <v>0</v>
      </c>
    </row>
    <row r="39" spans="1:7" ht="31.2">
      <c r="A39" s="110" t="s">
        <v>13</v>
      </c>
      <c r="B39" s="111" t="s">
        <v>492</v>
      </c>
      <c r="C39" s="112" t="s">
        <v>0</v>
      </c>
      <c r="D39" s="113">
        <v>0</v>
      </c>
      <c r="E39" s="114">
        <v>744.68</v>
      </c>
      <c r="F39" s="114">
        <v>0</v>
      </c>
      <c r="G39" s="115">
        <v>0</v>
      </c>
    </row>
    <row r="40" spans="1:7">
      <c r="A40" s="110" t="s">
        <v>356</v>
      </c>
      <c r="B40" s="111" t="s">
        <v>492</v>
      </c>
      <c r="C40" s="112" t="s">
        <v>0</v>
      </c>
      <c r="D40" s="113">
        <v>701</v>
      </c>
      <c r="E40" s="114">
        <v>744.68</v>
      </c>
      <c r="F40" s="114">
        <v>0</v>
      </c>
      <c r="G40" s="115">
        <v>0</v>
      </c>
    </row>
    <row r="41" spans="1:7" ht="31.2">
      <c r="A41" s="110" t="s">
        <v>143</v>
      </c>
      <c r="B41" s="111" t="s">
        <v>491</v>
      </c>
      <c r="C41" s="112" t="s">
        <v>1</v>
      </c>
      <c r="D41" s="113">
        <v>0</v>
      </c>
      <c r="E41" s="114">
        <v>1603.2</v>
      </c>
      <c r="F41" s="114">
        <v>0</v>
      </c>
      <c r="G41" s="115">
        <v>0</v>
      </c>
    </row>
    <row r="42" spans="1:7" ht="31.2">
      <c r="A42" s="110" t="s">
        <v>13</v>
      </c>
      <c r="B42" s="111" t="s">
        <v>491</v>
      </c>
      <c r="C42" s="112" t="s">
        <v>0</v>
      </c>
      <c r="D42" s="113">
        <v>0</v>
      </c>
      <c r="E42" s="114">
        <v>1603.2</v>
      </c>
      <c r="F42" s="114">
        <v>0</v>
      </c>
      <c r="G42" s="115">
        <v>0</v>
      </c>
    </row>
    <row r="43" spans="1:7">
      <c r="A43" s="110" t="s">
        <v>356</v>
      </c>
      <c r="B43" s="111" t="s">
        <v>491</v>
      </c>
      <c r="C43" s="112" t="s">
        <v>0</v>
      </c>
      <c r="D43" s="113">
        <v>701</v>
      </c>
      <c r="E43" s="114">
        <v>1603.2</v>
      </c>
      <c r="F43" s="114">
        <v>0</v>
      </c>
      <c r="G43" s="115">
        <v>0</v>
      </c>
    </row>
    <row r="44" spans="1:7" ht="31.2">
      <c r="A44" s="110" t="s">
        <v>490</v>
      </c>
      <c r="B44" s="111" t="s">
        <v>489</v>
      </c>
      <c r="C44" s="112" t="s">
        <v>1</v>
      </c>
      <c r="D44" s="113">
        <v>0</v>
      </c>
      <c r="E44" s="114">
        <v>528550.47</v>
      </c>
      <c r="F44" s="114">
        <v>274790.5</v>
      </c>
      <c r="G44" s="115">
        <v>0.51989453343973002</v>
      </c>
    </row>
    <row r="45" spans="1:7" ht="31.2">
      <c r="A45" s="110" t="s">
        <v>459</v>
      </c>
      <c r="B45" s="111" t="s">
        <v>488</v>
      </c>
      <c r="C45" s="112" t="s">
        <v>1</v>
      </c>
      <c r="D45" s="113">
        <v>0</v>
      </c>
      <c r="E45" s="114">
        <v>2358.29</v>
      </c>
      <c r="F45" s="114">
        <v>210.05</v>
      </c>
      <c r="G45" s="115">
        <v>8.9068774408575718E-2</v>
      </c>
    </row>
    <row r="46" spans="1:7" ht="31.2">
      <c r="A46" s="110" t="s">
        <v>13</v>
      </c>
      <c r="B46" s="111" t="s">
        <v>488</v>
      </c>
      <c r="C46" s="112" t="s">
        <v>0</v>
      </c>
      <c r="D46" s="113">
        <v>0</v>
      </c>
      <c r="E46" s="114">
        <v>2358.29</v>
      </c>
      <c r="F46" s="114">
        <v>210.05</v>
      </c>
      <c r="G46" s="115">
        <v>8.9068774408575718E-2</v>
      </c>
    </row>
    <row r="47" spans="1:7">
      <c r="A47" s="110" t="s">
        <v>355</v>
      </c>
      <c r="B47" s="111" t="s">
        <v>488</v>
      </c>
      <c r="C47" s="112" t="s">
        <v>0</v>
      </c>
      <c r="D47" s="113">
        <v>702</v>
      </c>
      <c r="E47" s="114">
        <v>2358.29</v>
      </c>
      <c r="F47" s="114">
        <v>210.05</v>
      </c>
      <c r="G47" s="115">
        <v>8.9068774408575718E-2</v>
      </c>
    </row>
    <row r="48" spans="1:7" ht="31.2">
      <c r="A48" s="110" t="s">
        <v>419</v>
      </c>
      <c r="B48" s="111" t="s">
        <v>487</v>
      </c>
      <c r="C48" s="112" t="s">
        <v>1</v>
      </c>
      <c r="D48" s="113">
        <v>0</v>
      </c>
      <c r="E48" s="114">
        <v>813</v>
      </c>
      <c r="F48" s="114">
        <v>24</v>
      </c>
      <c r="G48" s="115">
        <v>2.9520295202952029E-2</v>
      </c>
    </row>
    <row r="49" spans="1:7" ht="31.2">
      <c r="A49" s="110" t="s">
        <v>13</v>
      </c>
      <c r="B49" s="111" t="s">
        <v>487</v>
      </c>
      <c r="C49" s="112" t="s">
        <v>0</v>
      </c>
      <c r="D49" s="113">
        <v>0</v>
      </c>
      <c r="E49" s="114">
        <v>813</v>
      </c>
      <c r="F49" s="114">
        <v>24</v>
      </c>
      <c r="G49" s="115">
        <v>2.9520295202952029E-2</v>
      </c>
    </row>
    <row r="50" spans="1:7">
      <c r="A50" s="110" t="s">
        <v>355</v>
      </c>
      <c r="B50" s="111" t="s">
        <v>487</v>
      </c>
      <c r="C50" s="112" t="s">
        <v>0</v>
      </c>
      <c r="D50" s="113">
        <v>702</v>
      </c>
      <c r="E50" s="114">
        <v>813</v>
      </c>
      <c r="F50" s="114">
        <v>24</v>
      </c>
      <c r="G50" s="115">
        <v>2.9520295202952029E-2</v>
      </c>
    </row>
    <row r="51" spans="1:7" ht="31.2">
      <c r="A51" s="110" t="s">
        <v>435</v>
      </c>
      <c r="B51" s="111" t="s">
        <v>486</v>
      </c>
      <c r="C51" s="112" t="s">
        <v>1</v>
      </c>
      <c r="D51" s="113">
        <v>0</v>
      </c>
      <c r="E51" s="114">
        <v>198.75</v>
      </c>
      <c r="F51" s="114">
        <v>0</v>
      </c>
      <c r="G51" s="115">
        <v>0</v>
      </c>
    </row>
    <row r="52" spans="1:7" ht="31.2">
      <c r="A52" s="110" t="s">
        <v>13</v>
      </c>
      <c r="B52" s="111" t="s">
        <v>486</v>
      </c>
      <c r="C52" s="112" t="s">
        <v>0</v>
      </c>
      <c r="D52" s="113">
        <v>0</v>
      </c>
      <c r="E52" s="114">
        <v>198.75</v>
      </c>
      <c r="F52" s="114">
        <v>0</v>
      </c>
      <c r="G52" s="115">
        <v>0</v>
      </c>
    </row>
    <row r="53" spans="1:7">
      <c r="A53" s="110" t="s">
        <v>355</v>
      </c>
      <c r="B53" s="111" t="s">
        <v>486</v>
      </c>
      <c r="C53" s="112" t="s">
        <v>0</v>
      </c>
      <c r="D53" s="113">
        <v>702</v>
      </c>
      <c r="E53" s="114">
        <v>198.75</v>
      </c>
      <c r="F53" s="114">
        <v>0</v>
      </c>
      <c r="G53" s="115">
        <v>0</v>
      </c>
    </row>
    <row r="54" spans="1:7" ht="31.2">
      <c r="A54" s="110" t="s">
        <v>485</v>
      </c>
      <c r="B54" s="111" t="s">
        <v>484</v>
      </c>
      <c r="C54" s="112" t="s">
        <v>1</v>
      </c>
      <c r="D54" s="113">
        <v>0</v>
      </c>
      <c r="E54" s="114">
        <v>8597.5400000000009</v>
      </c>
      <c r="F54" s="114">
        <v>4075.15</v>
      </c>
      <c r="G54" s="115">
        <v>0.473990234415891</v>
      </c>
    </row>
    <row r="55" spans="1:7" ht="31.2">
      <c r="A55" s="110" t="s">
        <v>13</v>
      </c>
      <c r="B55" s="111" t="s">
        <v>484</v>
      </c>
      <c r="C55" s="112" t="s">
        <v>0</v>
      </c>
      <c r="D55" s="113">
        <v>0</v>
      </c>
      <c r="E55" s="114">
        <v>8425.0400000000009</v>
      </c>
      <c r="F55" s="114">
        <v>4075.15</v>
      </c>
      <c r="G55" s="115">
        <v>0.4836950329019209</v>
      </c>
    </row>
    <row r="56" spans="1:7">
      <c r="A56" s="110" t="s">
        <v>355</v>
      </c>
      <c r="B56" s="111" t="s">
        <v>484</v>
      </c>
      <c r="C56" s="112" t="s">
        <v>0</v>
      </c>
      <c r="D56" s="113">
        <v>702</v>
      </c>
      <c r="E56" s="114">
        <v>8425.0400000000009</v>
      </c>
      <c r="F56" s="114">
        <v>4075.15</v>
      </c>
      <c r="G56" s="115">
        <v>0.4836950329019209</v>
      </c>
    </row>
    <row r="57" spans="1:7">
      <c r="A57" s="110" t="s">
        <v>5</v>
      </c>
      <c r="B57" s="111" t="s">
        <v>484</v>
      </c>
      <c r="C57" s="112" t="s">
        <v>2</v>
      </c>
      <c r="D57" s="113">
        <v>0</v>
      </c>
      <c r="E57" s="114">
        <v>172.5</v>
      </c>
      <c r="F57" s="114">
        <v>0</v>
      </c>
      <c r="G57" s="115">
        <v>0</v>
      </c>
    </row>
    <row r="58" spans="1:7">
      <c r="A58" s="110" t="s">
        <v>355</v>
      </c>
      <c r="B58" s="111" t="s">
        <v>484</v>
      </c>
      <c r="C58" s="112" t="s">
        <v>2</v>
      </c>
      <c r="D58" s="113">
        <v>702</v>
      </c>
      <c r="E58" s="114">
        <v>172.5</v>
      </c>
      <c r="F58" s="114">
        <v>0</v>
      </c>
      <c r="G58" s="115">
        <v>0</v>
      </c>
    </row>
    <row r="59" spans="1:7" ht="31.2">
      <c r="A59" s="110" t="s">
        <v>483</v>
      </c>
      <c r="B59" s="111" t="s">
        <v>482</v>
      </c>
      <c r="C59" s="112" t="s">
        <v>1</v>
      </c>
      <c r="D59" s="113">
        <v>0</v>
      </c>
      <c r="E59" s="114">
        <v>100</v>
      </c>
      <c r="F59" s="114">
        <v>7.88</v>
      </c>
      <c r="G59" s="115">
        <v>7.8799999999999995E-2</v>
      </c>
    </row>
    <row r="60" spans="1:7" ht="78">
      <c r="A60" s="110" t="s">
        <v>30</v>
      </c>
      <c r="B60" s="111" t="s">
        <v>482</v>
      </c>
      <c r="C60" s="112" t="s">
        <v>27</v>
      </c>
      <c r="D60" s="113">
        <v>0</v>
      </c>
      <c r="E60" s="114">
        <v>100</v>
      </c>
      <c r="F60" s="114">
        <v>7.88</v>
      </c>
      <c r="G60" s="115">
        <v>7.8799999999999995E-2</v>
      </c>
    </row>
    <row r="61" spans="1:7">
      <c r="A61" s="110" t="s">
        <v>355</v>
      </c>
      <c r="B61" s="111" t="s">
        <v>482</v>
      </c>
      <c r="C61" s="112" t="s">
        <v>27</v>
      </c>
      <c r="D61" s="113">
        <v>702</v>
      </c>
      <c r="E61" s="114">
        <v>100</v>
      </c>
      <c r="F61" s="114">
        <v>7.88</v>
      </c>
      <c r="G61" s="115">
        <v>7.8799999999999995E-2</v>
      </c>
    </row>
    <row r="62" spans="1:7" ht="31.2">
      <c r="A62" s="110" t="s">
        <v>481</v>
      </c>
      <c r="B62" s="111" t="s">
        <v>480</v>
      </c>
      <c r="C62" s="112" t="s">
        <v>1</v>
      </c>
      <c r="D62" s="113">
        <v>0</v>
      </c>
      <c r="E62" s="114">
        <v>15</v>
      </c>
      <c r="F62" s="114">
        <v>0</v>
      </c>
      <c r="G62" s="115">
        <v>0</v>
      </c>
    </row>
    <row r="63" spans="1:7" ht="31.2">
      <c r="A63" s="110" t="s">
        <v>13</v>
      </c>
      <c r="B63" s="111" t="s">
        <v>480</v>
      </c>
      <c r="C63" s="112" t="s">
        <v>0</v>
      </c>
      <c r="D63" s="113">
        <v>0</v>
      </c>
      <c r="E63" s="114">
        <v>15</v>
      </c>
      <c r="F63" s="114">
        <v>0</v>
      </c>
      <c r="G63" s="115">
        <v>0</v>
      </c>
    </row>
    <row r="64" spans="1:7">
      <c r="A64" s="110" t="s">
        <v>355</v>
      </c>
      <c r="B64" s="111" t="s">
        <v>480</v>
      </c>
      <c r="C64" s="112" t="s">
        <v>0</v>
      </c>
      <c r="D64" s="113">
        <v>702</v>
      </c>
      <c r="E64" s="114">
        <v>15</v>
      </c>
      <c r="F64" s="114">
        <v>0</v>
      </c>
      <c r="G64" s="115">
        <v>0</v>
      </c>
    </row>
    <row r="65" spans="1:7" ht="31.2">
      <c r="A65" s="110" t="s">
        <v>479</v>
      </c>
      <c r="B65" s="111" t="s">
        <v>478</v>
      </c>
      <c r="C65" s="112" t="s">
        <v>1</v>
      </c>
      <c r="D65" s="113">
        <v>0</v>
      </c>
      <c r="E65" s="114">
        <v>213.36</v>
      </c>
      <c r="F65" s="114">
        <v>213.26</v>
      </c>
      <c r="G65" s="115">
        <v>0.99953130858642658</v>
      </c>
    </row>
    <row r="66" spans="1:7" ht="31.2">
      <c r="A66" s="110" t="s">
        <v>13</v>
      </c>
      <c r="B66" s="111" t="s">
        <v>478</v>
      </c>
      <c r="C66" s="112" t="s">
        <v>0</v>
      </c>
      <c r="D66" s="113">
        <v>0</v>
      </c>
      <c r="E66" s="114">
        <v>213.36</v>
      </c>
      <c r="F66" s="114">
        <v>213.26</v>
      </c>
      <c r="G66" s="115">
        <v>0.99953130858642658</v>
      </c>
    </row>
    <row r="67" spans="1:7">
      <c r="A67" s="110" t="s">
        <v>355</v>
      </c>
      <c r="B67" s="111" t="s">
        <v>478</v>
      </c>
      <c r="C67" s="112" t="s">
        <v>0</v>
      </c>
      <c r="D67" s="113">
        <v>702</v>
      </c>
      <c r="E67" s="114">
        <v>213.36</v>
      </c>
      <c r="F67" s="114">
        <v>213.26</v>
      </c>
      <c r="G67" s="115">
        <v>0.99953130858642658</v>
      </c>
    </row>
    <row r="68" spans="1:7" ht="31.2">
      <c r="A68" s="110" t="s">
        <v>35</v>
      </c>
      <c r="B68" s="111" t="s">
        <v>477</v>
      </c>
      <c r="C68" s="112" t="s">
        <v>1</v>
      </c>
      <c r="D68" s="113">
        <v>0</v>
      </c>
      <c r="E68" s="114">
        <v>217.63</v>
      </c>
      <c r="F68" s="114">
        <v>20</v>
      </c>
      <c r="G68" s="115">
        <v>9.1899094793916281E-2</v>
      </c>
    </row>
    <row r="69" spans="1:7" ht="31.2">
      <c r="A69" s="110" t="s">
        <v>13</v>
      </c>
      <c r="B69" s="111" t="s">
        <v>477</v>
      </c>
      <c r="C69" s="112" t="s">
        <v>0</v>
      </c>
      <c r="D69" s="113">
        <v>0</v>
      </c>
      <c r="E69" s="114">
        <v>217.63</v>
      </c>
      <c r="F69" s="114">
        <v>20</v>
      </c>
      <c r="G69" s="115">
        <v>9.1899094793916281E-2</v>
      </c>
    </row>
    <row r="70" spans="1:7" ht="31.2">
      <c r="A70" s="110" t="s">
        <v>34</v>
      </c>
      <c r="B70" s="111" t="s">
        <v>477</v>
      </c>
      <c r="C70" s="112" t="s">
        <v>0</v>
      </c>
      <c r="D70" s="113">
        <v>705</v>
      </c>
      <c r="E70" s="114">
        <v>217.63</v>
      </c>
      <c r="F70" s="114">
        <v>20</v>
      </c>
      <c r="G70" s="115">
        <v>9.1899094793916281E-2</v>
      </c>
    </row>
    <row r="71" spans="1:7" ht="31.2">
      <c r="A71" s="110" t="s">
        <v>159</v>
      </c>
      <c r="B71" s="111" t="s">
        <v>476</v>
      </c>
      <c r="C71" s="112" t="s">
        <v>1</v>
      </c>
      <c r="D71" s="113">
        <v>0</v>
      </c>
      <c r="E71" s="114">
        <v>39934.980000000003</v>
      </c>
      <c r="F71" s="114">
        <v>18664.36</v>
      </c>
      <c r="G71" s="115">
        <v>0.46736870783458512</v>
      </c>
    </row>
    <row r="72" spans="1:7" ht="31.2">
      <c r="A72" s="110" t="s">
        <v>13</v>
      </c>
      <c r="B72" s="111" t="s">
        <v>476</v>
      </c>
      <c r="C72" s="112" t="s">
        <v>0</v>
      </c>
      <c r="D72" s="113">
        <v>0</v>
      </c>
      <c r="E72" s="114">
        <v>37488.07</v>
      </c>
      <c r="F72" s="114">
        <v>17977.54</v>
      </c>
      <c r="G72" s="115">
        <v>0.47955362866106471</v>
      </c>
    </row>
    <row r="73" spans="1:7">
      <c r="A73" s="110" t="s">
        <v>355</v>
      </c>
      <c r="B73" s="111" t="s">
        <v>476</v>
      </c>
      <c r="C73" s="112" t="s">
        <v>0</v>
      </c>
      <c r="D73" s="113">
        <v>702</v>
      </c>
      <c r="E73" s="114">
        <v>37488.07</v>
      </c>
      <c r="F73" s="114">
        <v>17977.54</v>
      </c>
      <c r="G73" s="115">
        <v>0.47955362866106471</v>
      </c>
    </row>
    <row r="74" spans="1:7">
      <c r="A74" s="110" t="s">
        <v>5</v>
      </c>
      <c r="B74" s="111" t="s">
        <v>476</v>
      </c>
      <c r="C74" s="112" t="s">
        <v>2</v>
      </c>
      <c r="D74" s="113">
        <v>0</v>
      </c>
      <c r="E74" s="114">
        <v>2446.91</v>
      </c>
      <c r="F74" s="114">
        <v>686.81</v>
      </c>
      <c r="G74" s="115">
        <v>0.28068461855973453</v>
      </c>
    </row>
    <row r="75" spans="1:7">
      <c r="A75" s="110" t="s">
        <v>355</v>
      </c>
      <c r="B75" s="111" t="s">
        <v>476</v>
      </c>
      <c r="C75" s="112" t="s">
        <v>2</v>
      </c>
      <c r="D75" s="113">
        <v>702</v>
      </c>
      <c r="E75" s="114">
        <v>2446.91</v>
      </c>
      <c r="F75" s="114">
        <v>686.81</v>
      </c>
      <c r="G75" s="115">
        <v>0.28068461855973453</v>
      </c>
    </row>
    <row r="76" spans="1:7" ht="111" customHeight="1">
      <c r="A76" s="110" t="s">
        <v>475</v>
      </c>
      <c r="B76" s="111" t="s">
        <v>474</v>
      </c>
      <c r="C76" s="112" t="s">
        <v>1</v>
      </c>
      <c r="D76" s="113">
        <v>0</v>
      </c>
      <c r="E76" s="114">
        <v>426851.5</v>
      </c>
      <c r="F76" s="114">
        <v>242483.67</v>
      </c>
      <c r="G76" s="115">
        <v>0.56807500969306657</v>
      </c>
    </row>
    <row r="77" spans="1:7" ht="78">
      <c r="A77" s="110" t="s">
        <v>30</v>
      </c>
      <c r="B77" s="111" t="s">
        <v>474</v>
      </c>
      <c r="C77" s="112" t="s">
        <v>27</v>
      </c>
      <c r="D77" s="113">
        <v>0</v>
      </c>
      <c r="E77" s="114">
        <v>419311.3</v>
      </c>
      <c r="F77" s="114">
        <v>238216.04</v>
      </c>
      <c r="G77" s="115">
        <v>0.56811261704609439</v>
      </c>
    </row>
    <row r="78" spans="1:7">
      <c r="A78" s="110" t="s">
        <v>355</v>
      </c>
      <c r="B78" s="111" t="s">
        <v>474</v>
      </c>
      <c r="C78" s="112" t="s">
        <v>27</v>
      </c>
      <c r="D78" s="113">
        <v>702</v>
      </c>
      <c r="E78" s="114">
        <v>419311.3</v>
      </c>
      <c r="F78" s="114">
        <v>238216.04</v>
      </c>
      <c r="G78" s="115">
        <v>0.56811261704609439</v>
      </c>
    </row>
    <row r="79" spans="1:7" ht="31.2">
      <c r="A79" s="110" t="s">
        <v>13</v>
      </c>
      <c r="B79" s="111" t="s">
        <v>474</v>
      </c>
      <c r="C79" s="112" t="s">
        <v>0</v>
      </c>
      <c r="D79" s="113">
        <v>0</v>
      </c>
      <c r="E79" s="114">
        <v>7540.2</v>
      </c>
      <c r="F79" s="114">
        <v>4267.63</v>
      </c>
      <c r="G79" s="115">
        <v>0.56598366091085117</v>
      </c>
    </row>
    <row r="80" spans="1:7">
      <c r="A80" s="110" t="s">
        <v>355</v>
      </c>
      <c r="B80" s="111" t="s">
        <v>474</v>
      </c>
      <c r="C80" s="112" t="s">
        <v>0</v>
      </c>
      <c r="D80" s="113">
        <v>702</v>
      </c>
      <c r="E80" s="114">
        <v>7540.2</v>
      </c>
      <c r="F80" s="114">
        <v>4267.63</v>
      </c>
      <c r="G80" s="115">
        <v>0.56598366091085117</v>
      </c>
    </row>
    <row r="81" spans="1:7" ht="62.4">
      <c r="A81" s="110" t="s">
        <v>473</v>
      </c>
      <c r="B81" s="111" t="s">
        <v>471</v>
      </c>
      <c r="C81" s="112" t="s">
        <v>1</v>
      </c>
      <c r="D81" s="113">
        <v>0</v>
      </c>
      <c r="E81" s="114">
        <v>14707.4</v>
      </c>
      <c r="F81" s="114">
        <v>8661.26</v>
      </c>
      <c r="G81" s="115">
        <v>0.58890490501380266</v>
      </c>
    </row>
    <row r="82" spans="1:7" ht="31.2">
      <c r="A82" s="110" t="s">
        <v>13</v>
      </c>
      <c r="B82" s="111" t="s">
        <v>471</v>
      </c>
      <c r="C82" s="112" t="s">
        <v>0</v>
      </c>
      <c r="D82" s="113">
        <v>0</v>
      </c>
      <c r="E82" s="114">
        <v>14707.4</v>
      </c>
      <c r="F82" s="114">
        <v>8661.26</v>
      </c>
      <c r="G82" s="115">
        <v>0.58890490501380266</v>
      </c>
    </row>
    <row r="83" spans="1:7">
      <c r="A83" s="110" t="s">
        <v>472</v>
      </c>
      <c r="B83" s="111" t="s">
        <v>471</v>
      </c>
      <c r="C83" s="112" t="s">
        <v>0</v>
      </c>
      <c r="D83" s="113">
        <v>1004</v>
      </c>
      <c r="E83" s="114">
        <v>14707.4</v>
      </c>
      <c r="F83" s="114">
        <v>8661.26</v>
      </c>
      <c r="G83" s="115">
        <v>0.58890490501380266</v>
      </c>
    </row>
    <row r="84" spans="1:7" ht="31.2">
      <c r="A84" s="110" t="s">
        <v>470</v>
      </c>
      <c r="B84" s="111" t="s">
        <v>469</v>
      </c>
      <c r="C84" s="112" t="s">
        <v>1</v>
      </c>
      <c r="D84" s="113">
        <v>0</v>
      </c>
      <c r="E84" s="114">
        <v>28723.4</v>
      </c>
      <c r="F84" s="114">
        <v>0</v>
      </c>
      <c r="G84" s="115">
        <v>0</v>
      </c>
    </row>
    <row r="85" spans="1:7" ht="31.2">
      <c r="A85" s="110" t="s">
        <v>13</v>
      </c>
      <c r="B85" s="111" t="s">
        <v>469</v>
      </c>
      <c r="C85" s="112" t="s">
        <v>0</v>
      </c>
      <c r="D85" s="113">
        <v>0</v>
      </c>
      <c r="E85" s="114">
        <v>28723.4</v>
      </c>
      <c r="F85" s="114">
        <v>0</v>
      </c>
      <c r="G85" s="115">
        <v>0</v>
      </c>
    </row>
    <row r="86" spans="1:7">
      <c r="A86" s="110" t="s">
        <v>355</v>
      </c>
      <c r="B86" s="111" t="s">
        <v>469</v>
      </c>
      <c r="C86" s="112" t="s">
        <v>0</v>
      </c>
      <c r="D86" s="113">
        <v>702</v>
      </c>
      <c r="E86" s="114">
        <v>28723.4</v>
      </c>
      <c r="F86" s="114">
        <v>0</v>
      </c>
      <c r="G86" s="115">
        <v>0</v>
      </c>
    </row>
    <row r="87" spans="1:7" ht="78">
      <c r="A87" s="110" t="s">
        <v>468</v>
      </c>
      <c r="B87" s="111" t="s">
        <v>467</v>
      </c>
      <c r="C87" s="112" t="s">
        <v>1</v>
      </c>
      <c r="D87" s="113">
        <v>0</v>
      </c>
      <c r="E87" s="114">
        <v>968.09</v>
      </c>
      <c r="F87" s="114">
        <v>0</v>
      </c>
      <c r="G87" s="115">
        <v>0</v>
      </c>
    </row>
    <row r="88" spans="1:7" ht="31.2">
      <c r="A88" s="110" t="s">
        <v>13</v>
      </c>
      <c r="B88" s="111" t="s">
        <v>467</v>
      </c>
      <c r="C88" s="112" t="s">
        <v>0</v>
      </c>
      <c r="D88" s="113">
        <v>0</v>
      </c>
      <c r="E88" s="114">
        <v>968.09</v>
      </c>
      <c r="F88" s="114">
        <v>0</v>
      </c>
      <c r="G88" s="115">
        <v>0</v>
      </c>
    </row>
    <row r="89" spans="1:7">
      <c r="A89" s="110" t="s">
        <v>355</v>
      </c>
      <c r="B89" s="111" t="s">
        <v>467</v>
      </c>
      <c r="C89" s="112" t="s">
        <v>0</v>
      </c>
      <c r="D89" s="113">
        <v>702</v>
      </c>
      <c r="E89" s="114">
        <v>968.09</v>
      </c>
      <c r="F89" s="114">
        <v>0</v>
      </c>
      <c r="G89" s="115">
        <v>0</v>
      </c>
    </row>
    <row r="90" spans="1:7" ht="31.2">
      <c r="A90" s="110" t="s">
        <v>143</v>
      </c>
      <c r="B90" s="111" t="s">
        <v>466</v>
      </c>
      <c r="C90" s="112" t="s">
        <v>1</v>
      </c>
      <c r="D90" s="113">
        <v>0</v>
      </c>
      <c r="E90" s="114">
        <v>3357.56</v>
      </c>
      <c r="F90" s="114">
        <v>430.89</v>
      </c>
      <c r="G90" s="115">
        <v>0.12833426655070945</v>
      </c>
    </row>
    <row r="91" spans="1:7" ht="31.2">
      <c r="A91" s="110" t="s">
        <v>13</v>
      </c>
      <c r="B91" s="111" t="s">
        <v>466</v>
      </c>
      <c r="C91" s="112" t="s">
        <v>0</v>
      </c>
      <c r="D91" s="113">
        <v>0</v>
      </c>
      <c r="E91" s="114">
        <v>3357.56</v>
      </c>
      <c r="F91" s="114">
        <v>430.89</v>
      </c>
      <c r="G91" s="115">
        <v>0.12833426655070945</v>
      </c>
    </row>
    <row r="92" spans="1:7">
      <c r="A92" s="110" t="s">
        <v>355</v>
      </c>
      <c r="B92" s="111" t="s">
        <v>466</v>
      </c>
      <c r="C92" s="112" t="s">
        <v>0</v>
      </c>
      <c r="D92" s="113">
        <v>702</v>
      </c>
      <c r="E92" s="114">
        <v>3357.56</v>
      </c>
      <c r="F92" s="114">
        <v>430.89</v>
      </c>
      <c r="G92" s="115">
        <v>0.12833426655070945</v>
      </c>
    </row>
    <row r="93" spans="1:7" ht="47.25" customHeight="1">
      <c r="A93" s="110" t="s">
        <v>465</v>
      </c>
      <c r="B93" s="111" t="s">
        <v>464</v>
      </c>
      <c r="C93" s="112" t="s">
        <v>1</v>
      </c>
      <c r="D93" s="113">
        <v>0</v>
      </c>
      <c r="E93" s="114">
        <v>1430</v>
      </c>
      <c r="F93" s="114">
        <v>0</v>
      </c>
      <c r="G93" s="115">
        <v>0</v>
      </c>
    </row>
    <row r="94" spans="1:7" ht="31.2">
      <c r="A94" s="110" t="s">
        <v>13</v>
      </c>
      <c r="B94" s="111" t="s">
        <v>464</v>
      </c>
      <c r="C94" s="112" t="s">
        <v>0</v>
      </c>
      <c r="D94" s="113">
        <v>0</v>
      </c>
      <c r="E94" s="114">
        <v>1430</v>
      </c>
      <c r="F94" s="114">
        <v>0</v>
      </c>
      <c r="G94" s="115">
        <v>0</v>
      </c>
    </row>
    <row r="95" spans="1:7">
      <c r="A95" s="110" t="s">
        <v>355</v>
      </c>
      <c r="B95" s="111" t="s">
        <v>464</v>
      </c>
      <c r="C95" s="112" t="s">
        <v>0</v>
      </c>
      <c r="D95" s="113">
        <v>702</v>
      </c>
      <c r="E95" s="114">
        <v>1430</v>
      </c>
      <c r="F95" s="114">
        <v>0</v>
      </c>
      <c r="G95" s="115">
        <v>0</v>
      </c>
    </row>
    <row r="96" spans="1:7" ht="95.25" customHeight="1">
      <c r="A96" s="110" t="s">
        <v>463</v>
      </c>
      <c r="B96" s="111" t="s">
        <v>462</v>
      </c>
      <c r="C96" s="112" t="s">
        <v>1</v>
      </c>
      <c r="D96" s="113">
        <v>0</v>
      </c>
      <c r="E96" s="114">
        <v>63.97</v>
      </c>
      <c r="F96" s="114">
        <v>0</v>
      </c>
      <c r="G96" s="115">
        <v>0</v>
      </c>
    </row>
    <row r="97" spans="1:7" ht="31.2">
      <c r="A97" s="110" t="s">
        <v>13</v>
      </c>
      <c r="B97" s="111" t="s">
        <v>462</v>
      </c>
      <c r="C97" s="112" t="s">
        <v>0</v>
      </c>
      <c r="D97" s="113">
        <v>0</v>
      </c>
      <c r="E97" s="114">
        <v>63.97</v>
      </c>
      <c r="F97" s="114">
        <v>0</v>
      </c>
      <c r="G97" s="115">
        <v>0</v>
      </c>
    </row>
    <row r="98" spans="1:7">
      <c r="A98" s="110" t="s">
        <v>355</v>
      </c>
      <c r="B98" s="111" t="s">
        <v>462</v>
      </c>
      <c r="C98" s="112" t="s">
        <v>0</v>
      </c>
      <c r="D98" s="113">
        <v>702</v>
      </c>
      <c r="E98" s="114">
        <v>63.97</v>
      </c>
      <c r="F98" s="114">
        <v>0</v>
      </c>
      <c r="G98" s="115">
        <v>0</v>
      </c>
    </row>
    <row r="99" spans="1:7" ht="31.2">
      <c r="A99" s="110" t="s">
        <v>461</v>
      </c>
      <c r="B99" s="111" t="s">
        <v>460</v>
      </c>
      <c r="C99" s="112" t="s">
        <v>1</v>
      </c>
      <c r="D99" s="113">
        <v>0</v>
      </c>
      <c r="E99" s="114">
        <v>46222.879999999997</v>
      </c>
      <c r="F99" s="114">
        <v>24292.33</v>
      </c>
      <c r="G99" s="115">
        <v>0.5255477373975832</v>
      </c>
    </row>
    <row r="100" spans="1:7" ht="31.2">
      <c r="A100" s="110" t="s">
        <v>459</v>
      </c>
      <c r="B100" s="111" t="s">
        <v>458</v>
      </c>
      <c r="C100" s="112" t="s">
        <v>1</v>
      </c>
      <c r="D100" s="113">
        <v>0</v>
      </c>
      <c r="E100" s="114">
        <v>112.83</v>
      </c>
      <c r="F100" s="114">
        <v>0</v>
      </c>
      <c r="G100" s="115">
        <v>0</v>
      </c>
    </row>
    <row r="101" spans="1:7" ht="31.2">
      <c r="A101" s="110" t="s">
        <v>13</v>
      </c>
      <c r="B101" s="111" t="s">
        <v>458</v>
      </c>
      <c r="C101" s="112" t="s">
        <v>0</v>
      </c>
      <c r="D101" s="113">
        <v>0</v>
      </c>
      <c r="E101" s="114">
        <v>112.83</v>
      </c>
      <c r="F101" s="114">
        <v>0</v>
      </c>
      <c r="G101" s="115">
        <v>0</v>
      </c>
    </row>
    <row r="102" spans="1:7">
      <c r="A102" s="110" t="s">
        <v>354</v>
      </c>
      <c r="B102" s="111" t="s">
        <v>458</v>
      </c>
      <c r="C102" s="112" t="s">
        <v>0</v>
      </c>
      <c r="D102" s="113">
        <v>703</v>
      </c>
      <c r="E102" s="114">
        <v>112.83</v>
      </c>
      <c r="F102" s="114">
        <v>0</v>
      </c>
      <c r="G102" s="115">
        <v>0</v>
      </c>
    </row>
    <row r="103" spans="1:7" ht="31.2">
      <c r="A103" s="110" t="s">
        <v>435</v>
      </c>
      <c r="B103" s="111" t="s">
        <v>457</v>
      </c>
      <c r="C103" s="112" t="s">
        <v>1</v>
      </c>
      <c r="D103" s="113">
        <v>0</v>
      </c>
      <c r="E103" s="114">
        <v>15</v>
      </c>
      <c r="F103" s="114">
        <v>0</v>
      </c>
      <c r="G103" s="115">
        <v>0</v>
      </c>
    </row>
    <row r="104" spans="1:7" ht="31.2">
      <c r="A104" s="110" t="s">
        <v>13</v>
      </c>
      <c r="B104" s="111" t="s">
        <v>457</v>
      </c>
      <c r="C104" s="112" t="s">
        <v>0</v>
      </c>
      <c r="D104" s="113">
        <v>0</v>
      </c>
      <c r="E104" s="114">
        <v>15</v>
      </c>
      <c r="F104" s="114">
        <v>0</v>
      </c>
      <c r="G104" s="115">
        <v>0</v>
      </c>
    </row>
    <row r="105" spans="1:7">
      <c r="A105" s="110" t="s">
        <v>354</v>
      </c>
      <c r="B105" s="111" t="s">
        <v>457</v>
      </c>
      <c r="C105" s="112" t="s">
        <v>0</v>
      </c>
      <c r="D105" s="113">
        <v>703</v>
      </c>
      <c r="E105" s="114">
        <v>15</v>
      </c>
      <c r="F105" s="114">
        <v>0</v>
      </c>
      <c r="G105" s="115">
        <v>0</v>
      </c>
    </row>
    <row r="106" spans="1:7" ht="31.2">
      <c r="A106" s="110" t="s">
        <v>35</v>
      </c>
      <c r="B106" s="111" t="s">
        <v>456</v>
      </c>
      <c r="C106" s="112" t="s">
        <v>1</v>
      </c>
      <c r="D106" s="113">
        <v>0</v>
      </c>
      <c r="E106" s="114">
        <v>7</v>
      </c>
      <c r="F106" s="114">
        <v>0</v>
      </c>
      <c r="G106" s="115">
        <v>0</v>
      </c>
    </row>
    <row r="107" spans="1:7" ht="31.2">
      <c r="A107" s="110" t="s">
        <v>13</v>
      </c>
      <c r="B107" s="111" t="s">
        <v>456</v>
      </c>
      <c r="C107" s="112" t="s">
        <v>0</v>
      </c>
      <c r="D107" s="113">
        <v>0</v>
      </c>
      <c r="E107" s="114">
        <v>7</v>
      </c>
      <c r="F107" s="114">
        <v>0</v>
      </c>
      <c r="G107" s="115">
        <v>0</v>
      </c>
    </row>
    <row r="108" spans="1:7" ht="31.2">
      <c r="A108" s="110" t="s">
        <v>34</v>
      </c>
      <c r="B108" s="111" t="s">
        <v>456</v>
      </c>
      <c r="C108" s="112" t="s">
        <v>0</v>
      </c>
      <c r="D108" s="113">
        <v>705</v>
      </c>
      <c r="E108" s="114">
        <v>7</v>
      </c>
      <c r="F108" s="114">
        <v>0</v>
      </c>
      <c r="G108" s="115">
        <v>0</v>
      </c>
    </row>
    <row r="109" spans="1:7" ht="31.2">
      <c r="A109" s="110" t="s">
        <v>159</v>
      </c>
      <c r="B109" s="111" t="s">
        <v>455</v>
      </c>
      <c r="C109" s="112" t="s">
        <v>1</v>
      </c>
      <c r="D109" s="113">
        <v>0</v>
      </c>
      <c r="E109" s="114">
        <v>38332.089999999997</v>
      </c>
      <c r="F109" s="114">
        <v>23308.27</v>
      </c>
      <c r="G109" s="115">
        <v>0.60806154843109261</v>
      </c>
    </row>
    <row r="110" spans="1:7" ht="78">
      <c r="A110" s="110" t="s">
        <v>30</v>
      </c>
      <c r="B110" s="111" t="s">
        <v>455</v>
      </c>
      <c r="C110" s="112" t="s">
        <v>27</v>
      </c>
      <c r="D110" s="113">
        <v>0</v>
      </c>
      <c r="E110" s="114">
        <v>34132.720000000001</v>
      </c>
      <c r="F110" s="114">
        <v>21410.39</v>
      </c>
      <c r="G110" s="115">
        <v>0.62726879076733411</v>
      </c>
    </row>
    <row r="111" spans="1:7">
      <c r="A111" s="110" t="s">
        <v>354</v>
      </c>
      <c r="B111" s="111" t="s">
        <v>455</v>
      </c>
      <c r="C111" s="112" t="s">
        <v>27</v>
      </c>
      <c r="D111" s="113">
        <v>703</v>
      </c>
      <c r="E111" s="114">
        <v>34132.720000000001</v>
      </c>
      <c r="F111" s="114">
        <v>21410.39</v>
      </c>
      <c r="G111" s="115">
        <v>0.62726879076733411</v>
      </c>
    </row>
    <row r="112" spans="1:7" ht="31.2">
      <c r="A112" s="110" t="s">
        <v>13</v>
      </c>
      <c r="B112" s="111" t="s">
        <v>455</v>
      </c>
      <c r="C112" s="112" t="s">
        <v>0</v>
      </c>
      <c r="D112" s="113">
        <v>0</v>
      </c>
      <c r="E112" s="114">
        <v>3845.4</v>
      </c>
      <c r="F112" s="114">
        <v>1811.29</v>
      </c>
      <c r="G112" s="115">
        <v>0.47102772143340094</v>
      </c>
    </row>
    <row r="113" spans="1:7">
      <c r="A113" s="110" t="s">
        <v>354</v>
      </c>
      <c r="B113" s="111" t="s">
        <v>455</v>
      </c>
      <c r="C113" s="112" t="s">
        <v>0</v>
      </c>
      <c r="D113" s="113">
        <v>703</v>
      </c>
      <c r="E113" s="114">
        <v>3845.4</v>
      </c>
      <c r="F113" s="114">
        <v>1811.29</v>
      </c>
      <c r="G113" s="115">
        <v>0.47102772143340094</v>
      </c>
    </row>
    <row r="114" spans="1:7">
      <c r="A114" s="110" t="s">
        <v>5</v>
      </c>
      <c r="B114" s="111" t="s">
        <v>455</v>
      </c>
      <c r="C114" s="112" t="s">
        <v>2</v>
      </c>
      <c r="D114" s="113">
        <v>0</v>
      </c>
      <c r="E114" s="114">
        <v>353.97</v>
      </c>
      <c r="F114" s="114">
        <v>86.59</v>
      </c>
      <c r="G114" s="115">
        <v>0.24462525072746277</v>
      </c>
    </row>
    <row r="115" spans="1:7">
      <c r="A115" s="110" t="s">
        <v>354</v>
      </c>
      <c r="B115" s="111" t="s">
        <v>455</v>
      </c>
      <c r="C115" s="112" t="s">
        <v>2</v>
      </c>
      <c r="D115" s="113">
        <v>703</v>
      </c>
      <c r="E115" s="114">
        <v>353.97</v>
      </c>
      <c r="F115" s="114">
        <v>86.59</v>
      </c>
      <c r="G115" s="115">
        <v>0.24462525072746277</v>
      </c>
    </row>
    <row r="116" spans="1:7" ht="171.6">
      <c r="A116" s="110" t="s">
        <v>31</v>
      </c>
      <c r="B116" s="111" t="s">
        <v>454</v>
      </c>
      <c r="C116" s="112" t="s">
        <v>1</v>
      </c>
      <c r="D116" s="113">
        <v>0</v>
      </c>
      <c r="E116" s="114">
        <v>7395</v>
      </c>
      <c r="F116" s="114">
        <v>771</v>
      </c>
      <c r="G116" s="115">
        <v>0.10425963488843813</v>
      </c>
    </row>
    <row r="117" spans="1:7" ht="78">
      <c r="A117" s="110" t="s">
        <v>30</v>
      </c>
      <c r="B117" s="111" t="s">
        <v>454</v>
      </c>
      <c r="C117" s="112" t="s">
        <v>27</v>
      </c>
      <c r="D117" s="113">
        <v>0</v>
      </c>
      <c r="E117" s="114">
        <v>7395</v>
      </c>
      <c r="F117" s="114">
        <v>771</v>
      </c>
      <c r="G117" s="115">
        <v>0.10425963488843813</v>
      </c>
    </row>
    <row r="118" spans="1:7">
      <c r="A118" s="110" t="s">
        <v>354</v>
      </c>
      <c r="B118" s="111" t="s">
        <v>454</v>
      </c>
      <c r="C118" s="112" t="s">
        <v>27</v>
      </c>
      <c r="D118" s="113">
        <v>703</v>
      </c>
      <c r="E118" s="114">
        <v>7395</v>
      </c>
      <c r="F118" s="114">
        <v>771</v>
      </c>
      <c r="G118" s="115">
        <v>0.10425963488843813</v>
      </c>
    </row>
    <row r="119" spans="1:7" ht="31.2">
      <c r="A119" s="110" t="s">
        <v>143</v>
      </c>
      <c r="B119" s="111" t="s">
        <v>453</v>
      </c>
      <c r="C119" s="112" t="s">
        <v>1</v>
      </c>
      <c r="D119" s="113">
        <v>0</v>
      </c>
      <c r="E119" s="114">
        <v>360.96</v>
      </c>
      <c r="F119" s="114">
        <v>213.05</v>
      </c>
      <c r="G119" s="115">
        <v>0.59023160460992918</v>
      </c>
    </row>
    <row r="120" spans="1:7" ht="31.2">
      <c r="A120" s="110" t="s">
        <v>13</v>
      </c>
      <c r="B120" s="111" t="s">
        <v>453</v>
      </c>
      <c r="C120" s="112" t="s">
        <v>0</v>
      </c>
      <c r="D120" s="113">
        <v>0</v>
      </c>
      <c r="E120" s="114">
        <v>360.96</v>
      </c>
      <c r="F120" s="114">
        <v>213.05</v>
      </c>
      <c r="G120" s="115">
        <v>0.59023160460992918</v>
      </c>
    </row>
    <row r="121" spans="1:7">
      <c r="A121" s="110" t="s">
        <v>354</v>
      </c>
      <c r="B121" s="111" t="s">
        <v>453</v>
      </c>
      <c r="C121" s="112" t="s">
        <v>0</v>
      </c>
      <c r="D121" s="113">
        <v>703</v>
      </c>
      <c r="E121" s="114">
        <v>360.96</v>
      </c>
      <c r="F121" s="114">
        <v>213.05</v>
      </c>
      <c r="G121" s="115">
        <v>0.59023160460992918</v>
      </c>
    </row>
    <row r="122" spans="1:7" ht="46.8">
      <c r="A122" s="110" t="s">
        <v>452</v>
      </c>
      <c r="B122" s="111" t="s">
        <v>451</v>
      </c>
      <c r="C122" s="112" t="s">
        <v>1</v>
      </c>
      <c r="D122" s="113">
        <v>0</v>
      </c>
      <c r="E122" s="114">
        <v>18641.54</v>
      </c>
      <c r="F122" s="114">
        <v>8533.4</v>
      </c>
      <c r="G122" s="115">
        <v>0.45776260974146982</v>
      </c>
    </row>
    <row r="123" spans="1:7" ht="31.2">
      <c r="A123" s="110" t="s">
        <v>450</v>
      </c>
      <c r="B123" s="111" t="s">
        <v>449</v>
      </c>
      <c r="C123" s="112" t="s">
        <v>1</v>
      </c>
      <c r="D123" s="113">
        <v>0</v>
      </c>
      <c r="E123" s="114">
        <v>14211.83</v>
      </c>
      <c r="F123" s="114">
        <v>7254.55</v>
      </c>
      <c r="G123" s="115">
        <v>0.51045854052574513</v>
      </c>
    </row>
    <row r="124" spans="1:7" ht="31.2">
      <c r="A124" s="110" t="s">
        <v>228</v>
      </c>
      <c r="B124" s="111" t="s">
        <v>448</v>
      </c>
      <c r="C124" s="112" t="s">
        <v>1</v>
      </c>
      <c r="D124" s="113">
        <v>0</v>
      </c>
      <c r="E124" s="114">
        <v>3138.71</v>
      </c>
      <c r="F124" s="114">
        <v>1657.61</v>
      </c>
      <c r="G124" s="115">
        <v>0.52811823965896809</v>
      </c>
    </row>
    <row r="125" spans="1:7" ht="78">
      <c r="A125" s="110" t="s">
        <v>30</v>
      </c>
      <c r="B125" s="111" t="s">
        <v>448</v>
      </c>
      <c r="C125" s="112" t="s">
        <v>27</v>
      </c>
      <c r="D125" s="113">
        <v>0</v>
      </c>
      <c r="E125" s="114">
        <v>2598</v>
      </c>
      <c r="F125" s="114">
        <v>1488.16</v>
      </c>
      <c r="G125" s="115">
        <v>0.57280985373364124</v>
      </c>
    </row>
    <row r="126" spans="1:7">
      <c r="A126" s="110" t="s">
        <v>193</v>
      </c>
      <c r="B126" s="111" t="s">
        <v>448</v>
      </c>
      <c r="C126" s="112" t="s">
        <v>27</v>
      </c>
      <c r="D126" s="113">
        <v>709</v>
      </c>
      <c r="E126" s="114">
        <v>2598</v>
      </c>
      <c r="F126" s="114">
        <v>1488.16</v>
      </c>
      <c r="G126" s="115">
        <v>0.57280985373364124</v>
      </c>
    </row>
    <row r="127" spans="1:7" ht="31.2">
      <c r="A127" s="110" t="s">
        <v>13</v>
      </c>
      <c r="B127" s="111" t="s">
        <v>448</v>
      </c>
      <c r="C127" s="112" t="s">
        <v>0</v>
      </c>
      <c r="D127" s="113">
        <v>0</v>
      </c>
      <c r="E127" s="114">
        <v>528.41</v>
      </c>
      <c r="F127" s="114">
        <v>168.48</v>
      </c>
      <c r="G127" s="115">
        <v>0.31884332242009045</v>
      </c>
    </row>
    <row r="128" spans="1:7">
      <c r="A128" s="110" t="s">
        <v>193</v>
      </c>
      <c r="B128" s="111" t="s">
        <v>448</v>
      </c>
      <c r="C128" s="112" t="s">
        <v>0</v>
      </c>
      <c r="D128" s="113">
        <v>709</v>
      </c>
      <c r="E128" s="114">
        <v>528.41</v>
      </c>
      <c r="F128" s="114">
        <v>168.48</v>
      </c>
      <c r="G128" s="115">
        <v>0.31884332242009045</v>
      </c>
    </row>
    <row r="129" spans="1:7">
      <c r="A129" s="110" t="s">
        <v>5</v>
      </c>
      <c r="B129" s="111" t="s">
        <v>448</v>
      </c>
      <c r="C129" s="112" t="s">
        <v>2</v>
      </c>
      <c r="D129" s="113">
        <v>0</v>
      </c>
      <c r="E129" s="114">
        <v>12.3</v>
      </c>
      <c r="F129" s="114">
        <v>0.96</v>
      </c>
      <c r="G129" s="115">
        <v>7.8048780487804864E-2</v>
      </c>
    </row>
    <row r="130" spans="1:7">
      <c r="A130" s="110" t="s">
        <v>193</v>
      </c>
      <c r="B130" s="111" t="s">
        <v>448</v>
      </c>
      <c r="C130" s="112" t="s">
        <v>2</v>
      </c>
      <c r="D130" s="113">
        <v>709</v>
      </c>
      <c r="E130" s="114">
        <v>12.3</v>
      </c>
      <c r="F130" s="114">
        <v>0.96</v>
      </c>
      <c r="G130" s="115">
        <v>7.8048780487804864E-2</v>
      </c>
    </row>
    <row r="131" spans="1:7" ht="31.2">
      <c r="A131" s="110" t="s">
        <v>159</v>
      </c>
      <c r="B131" s="111" t="s">
        <v>447</v>
      </c>
      <c r="C131" s="112" t="s">
        <v>1</v>
      </c>
      <c r="D131" s="113">
        <v>0</v>
      </c>
      <c r="E131" s="114">
        <v>8147.12</v>
      </c>
      <c r="F131" s="114">
        <v>5353.94</v>
      </c>
      <c r="G131" s="115">
        <v>0.65715737585797185</v>
      </c>
    </row>
    <row r="132" spans="1:7" ht="78">
      <c r="A132" s="110" t="s">
        <v>30</v>
      </c>
      <c r="B132" s="111" t="s">
        <v>447</v>
      </c>
      <c r="C132" s="112" t="s">
        <v>27</v>
      </c>
      <c r="D132" s="113">
        <v>0</v>
      </c>
      <c r="E132" s="114">
        <v>8067.12</v>
      </c>
      <c r="F132" s="114">
        <v>5345.79</v>
      </c>
      <c r="G132" s="115">
        <v>0.66266399904798734</v>
      </c>
    </row>
    <row r="133" spans="1:7">
      <c r="A133" s="110" t="s">
        <v>193</v>
      </c>
      <c r="B133" s="111" t="s">
        <v>447</v>
      </c>
      <c r="C133" s="112" t="s">
        <v>27</v>
      </c>
      <c r="D133" s="113">
        <v>709</v>
      </c>
      <c r="E133" s="114">
        <v>8067.12</v>
      </c>
      <c r="F133" s="114">
        <v>5345.79</v>
      </c>
      <c r="G133" s="115">
        <v>0.66266399904798734</v>
      </c>
    </row>
    <row r="134" spans="1:7" ht="31.2">
      <c r="A134" s="110" t="s">
        <v>13</v>
      </c>
      <c r="B134" s="111" t="s">
        <v>447</v>
      </c>
      <c r="C134" s="112" t="s">
        <v>0</v>
      </c>
      <c r="D134" s="113">
        <v>0</v>
      </c>
      <c r="E134" s="114">
        <v>80</v>
      </c>
      <c r="F134" s="114">
        <v>8.15</v>
      </c>
      <c r="G134" s="115">
        <v>0.10187499999999999</v>
      </c>
    </row>
    <row r="135" spans="1:7">
      <c r="A135" s="110" t="s">
        <v>193</v>
      </c>
      <c r="B135" s="111" t="s">
        <v>447</v>
      </c>
      <c r="C135" s="112" t="s">
        <v>0</v>
      </c>
      <c r="D135" s="113">
        <v>709</v>
      </c>
      <c r="E135" s="114">
        <v>80</v>
      </c>
      <c r="F135" s="114">
        <v>8.15</v>
      </c>
      <c r="G135" s="115">
        <v>0.10187499999999999</v>
      </c>
    </row>
    <row r="136" spans="1:7" ht="171.6">
      <c r="A136" s="110" t="s">
        <v>31</v>
      </c>
      <c r="B136" s="111" t="s">
        <v>446</v>
      </c>
      <c r="C136" s="112" t="s">
        <v>1</v>
      </c>
      <c r="D136" s="113">
        <v>0</v>
      </c>
      <c r="E136" s="114">
        <v>2926</v>
      </c>
      <c r="F136" s="114">
        <v>243</v>
      </c>
      <c r="G136" s="115">
        <v>8.3048530416951469E-2</v>
      </c>
    </row>
    <row r="137" spans="1:7" ht="78">
      <c r="A137" s="110" t="s">
        <v>30</v>
      </c>
      <c r="B137" s="111" t="s">
        <v>446</v>
      </c>
      <c r="C137" s="112" t="s">
        <v>27</v>
      </c>
      <c r="D137" s="113">
        <v>0</v>
      </c>
      <c r="E137" s="114">
        <v>2926</v>
      </c>
      <c r="F137" s="114">
        <v>243</v>
      </c>
      <c r="G137" s="115">
        <v>8.3048530416951469E-2</v>
      </c>
    </row>
    <row r="138" spans="1:7">
      <c r="A138" s="110" t="s">
        <v>193</v>
      </c>
      <c r="B138" s="111" t="s">
        <v>446</v>
      </c>
      <c r="C138" s="112" t="s">
        <v>27</v>
      </c>
      <c r="D138" s="113">
        <v>709</v>
      </c>
      <c r="E138" s="114">
        <v>2926</v>
      </c>
      <c r="F138" s="114">
        <v>243</v>
      </c>
      <c r="G138" s="115">
        <v>8.3048530416951469E-2</v>
      </c>
    </row>
    <row r="139" spans="1:7" ht="32.25" customHeight="1">
      <c r="A139" s="110" t="s">
        <v>445</v>
      </c>
      <c r="B139" s="111" t="s">
        <v>444</v>
      </c>
      <c r="C139" s="112" t="s">
        <v>1</v>
      </c>
      <c r="D139" s="113">
        <v>0</v>
      </c>
      <c r="E139" s="114">
        <v>10</v>
      </c>
      <c r="F139" s="114">
        <v>0</v>
      </c>
      <c r="G139" s="115">
        <v>0</v>
      </c>
    </row>
    <row r="140" spans="1:7" ht="62.4">
      <c r="A140" s="110" t="s">
        <v>350</v>
      </c>
      <c r="B140" s="111" t="s">
        <v>443</v>
      </c>
      <c r="C140" s="112" t="s">
        <v>1</v>
      </c>
      <c r="D140" s="113">
        <v>0</v>
      </c>
      <c r="E140" s="114">
        <v>10</v>
      </c>
      <c r="F140" s="114">
        <v>0</v>
      </c>
      <c r="G140" s="115">
        <v>0</v>
      </c>
    </row>
    <row r="141" spans="1:7" ht="31.2">
      <c r="A141" s="110" t="s">
        <v>13</v>
      </c>
      <c r="B141" s="111" t="s">
        <v>443</v>
      </c>
      <c r="C141" s="112" t="s">
        <v>0</v>
      </c>
      <c r="D141" s="113">
        <v>0</v>
      </c>
      <c r="E141" s="114">
        <v>10</v>
      </c>
      <c r="F141" s="114">
        <v>0</v>
      </c>
      <c r="G141" s="115">
        <v>0</v>
      </c>
    </row>
    <row r="142" spans="1:7">
      <c r="A142" s="110" t="s">
        <v>193</v>
      </c>
      <c r="B142" s="111" t="s">
        <v>443</v>
      </c>
      <c r="C142" s="112" t="s">
        <v>0</v>
      </c>
      <c r="D142" s="113">
        <v>709</v>
      </c>
      <c r="E142" s="114">
        <v>10</v>
      </c>
      <c r="F142" s="114">
        <v>0</v>
      </c>
      <c r="G142" s="115">
        <v>0</v>
      </c>
    </row>
    <row r="143" spans="1:7" ht="46.8">
      <c r="A143" s="110" t="s">
        <v>442</v>
      </c>
      <c r="B143" s="111" t="s">
        <v>441</v>
      </c>
      <c r="C143" s="112" t="s">
        <v>1</v>
      </c>
      <c r="D143" s="113">
        <v>0</v>
      </c>
      <c r="E143" s="114">
        <v>1378.23</v>
      </c>
      <c r="F143" s="114">
        <v>730.75</v>
      </c>
      <c r="G143" s="115">
        <v>0.53020903622762527</v>
      </c>
    </row>
    <row r="144" spans="1:7" ht="62.4">
      <c r="A144" s="110" t="s">
        <v>440</v>
      </c>
      <c r="B144" s="111" t="s">
        <v>439</v>
      </c>
      <c r="C144" s="112" t="s">
        <v>1</v>
      </c>
      <c r="D144" s="113">
        <v>0</v>
      </c>
      <c r="E144" s="114">
        <v>1287.73</v>
      </c>
      <c r="F144" s="114">
        <v>678.25</v>
      </c>
      <c r="G144" s="115">
        <v>0.52670202604583261</v>
      </c>
    </row>
    <row r="145" spans="1:7" ht="78">
      <c r="A145" s="110" t="s">
        <v>30</v>
      </c>
      <c r="B145" s="111" t="s">
        <v>439</v>
      </c>
      <c r="C145" s="112" t="s">
        <v>27</v>
      </c>
      <c r="D145" s="113">
        <v>0</v>
      </c>
      <c r="E145" s="114">
        <v>100</v>
      </c>
      <c r="F145" s="114">
        <v>0</v>
      </c>
      <c r="G145" s="115">
        <v>0</v>
      </c>
    </row>
    <row r="146" spans="1:7">
      <c r="A146" s="110" t="s">
        <v>193</v>
      </c>
      <c r="B146" s="111" t="s">
        <v>439</v>
      </c>
      <c r="C146" s="112" t="s">
        <v>27</v>
      </c>
      <c r="D146" s="113">
        <v>709</v>
      </c>
      <c r="E146" s="114">
        <v>100</v>
      </c>
      <c r="F146" s="114">
        <v>0</v>
      </c>
      <c r="G146" s="115">
        <v>0</v>
      </c>
    </row>
    <row r="147" spans="1:7" ht="31.2">
      <c r="A147" s="110" t="s">
        <v>13</v>
      </c>
      <c r="B147" s="111" t="s">
        <v>439</v>
      </c>
      <c r="C147" s="112" t="s">
        <v>0</v>
      </c>
      <c r="D147" s="113">
        <v>0</v>
      </c>
      <c r="E147" s="114">
        <v>1178.73</v>
      </c>
      <c r="F147" s="114">
        <v>673.25</v>
      </c>
      <c r="G147" s="115">
        <v>0.57116557651031197</v>
      </c>
    </row>
    <row r="148" spans="1:7">
      <c r="A148" s="110" t="s">
        <v>193</v>
      </c>
      <c r="B148" s="111" t="s">
        <v>439</v>
      </c>
      <c r="C148" s="112" t="s">
        <v>0</v>
      </c>
      <c r="D148" s="113">
        <v>709</v>
      </c>
      <c r="E148" s="114">
        <v>1178.73</v>
      </c>
      <c r="F148" s="114">
        <v>673.25</v>
      </c>
      <c r="G148" s="115">
        <v>0.57116557651031197</v>
      </c>
    </row>
    <row r="149" spans="1:7" ht="31.2">
      <c r="A149" s="110" t="s">
        <v>95</v>
      </c>
      <c r="B149" s="111" t="s">
        <v>439</v>
      </c>
      <c r="C149" s="112" t="s">
        <v>93</v>
      </c>
      <c r="D149" s="113">
        <v>0</v>
      </c>
      <c r="E149" s="114">
        <v>9</v>
      </c>
      <c r="F149" s="114">
        <v>5</v>
      </c>
      <c r="G149" s="115">
        <v>0.55555555555555558</v>
      </c>
    </row>
    <row r="150" spans="1:7">
      <c r="A150" s="110" t="s">
        <v>355</v>
      </c>
      <c r="B150" s="111" t="s">
        <v>439</v>
      </c>
      <c r="C150" s="112" t="s">
        <v>93</v>
      </c>
      <c r="D150" s="113">
        <v>702</v>
      </c>
      <c r="E150" s="114">
        <v>9</v>
      </c>
      <c r="F150" s="114">
        <v>5</v>
      </c>
      <c r="G150" s="115">
        <v>0.55555555555555558</v>
      </c>
    </row>
    <row r="151" spans="1:7" ht="31.2">
      <c r="A151" s="110" t="s">
        <v>143</v>
      </c>
      <c r="B151" s="111" t="s">
        <v>438</v>
      </c>
      <c r="C151" s="112" t="s">
        <v>1</v>
      </c>
      <c r="D151" s="113">
        <v>0</v>
      </c>
      <c r="E151" s="114">
        <v>90.5</v>
      </c>
      <c r="F151" s="114">
        <v>52.5</v>
      </c>
      <c r="G151" s="115">
        <v>0.58011049723756902</v>
      </c>
    </row>
    <row r="152" spans="1:7" ht="31.2">
      <c r="A152" s="110" t="s">
        <v>13</v>
      </c>
      <c r="B152" s="111" t="s">
        <v>438</v>
      </c>
      <c r="C152" s="112" t="s">
        <v>0</v>
      </c>
      <c r="D152" s="113">
        <v>0</v>
      </c>
      <c r="E152" s="114">
        <v>90.5</v>
      </c>
      <c r="F152" s="114">
        <v>52.5</v>
      </c>
      <c r="G152" s="115">
        <v>0.58011049723756902</v>
      </c>
    </row>
    <row r="153" spans="1:7">
      <c r="A153" s="110" t="s">
        <v>193</v>
      </c>
      <c r="B153" s="111" t="s">
        <v>438</v>
      </c>
      <c r="C153" s="112" t="s">
        <v>0</v>
      </c>
      <c r="D153" s="113">
        <v>709</v>
      </c>
      <c r="E153" s="114">
        <v>90.5</v>
      </c>
      <c r="F153" s="114">
        <v>52.5</v>
      </c>
      <c r="G153" s="115">
        <v>0.58011049723756902</v>
      </c>
    </row>
    <row r="154" spans="1:7" ht="31.2">
      <c r="A154" s="110" t="s">
        <v>437</v>
      </c>
      <c r="B154" s="111" t="s">
        <v>436</v>
      </c>
      <c r="C154" s="112" t="s">
        <v>1</v>
      </c>
      <c r="D154" s="113">
        <v>0</v>
      </c>
      <c r="E154" s="114">
        <v>3041.48</v>
      </c>
      <c r="F154" s="114">
        <v>548.1</v>
      </c>
      <c r="G154" s="115">
        <v>0.18020831963386247</v>
      </c>
    </row>
    <row r="155" spans="1:7" ht="31.2">
      <c r="A155" s="110" t="s">
        <v>435</v>
      </c>
      <c r="B155" s="111" t="s">
        <v>434</v>
      </c>
      <c r="C155" s="112" t="s">
        <v>1</v>
      </c>
      <c r="D155" s="113">
        <v>0</v>
      </c>
      <c r="E155" s="114">
        <v>231.05</v>
      </c>
      <c r="F155" s="114">
        <v>0</v>
      </c>
      <c r="G155" s="115">
        <v>0</v>
      </c>
    </row>
    <row r="156" spans="1:7" ht="31.2">
      <c r="A156" s="110" t="s">
        <v>13</v>
      </c>
      <c r="B156" s="111" t="s">
        <v>434</v>
      </c>
      <c r="C156" s="112" t="s">
        <v>0</v>
      </c>
      <c r="D156" s="113">
        <v>0</v>
      </c>
      <c r="E156" s="114">
        <v>231.05</v>
      </c>
      <c r="F156" s="114">
        <v>0</v>
      </c>
      <c r="G156" s="115">
        <v>0</v>
      </c>
    </row>
    <row r="157" spans="1:7">
      <c r="A157" s="110" t="s">
        <v>102</v>
      </c>
      <c r="B157" s="111" t="s">
        <v>434</v>
      </c>
      <c r="C157" s="112" t="s">
        <v>0</v>
      </c>
      <c r="D157" s="113">
        <v>707</v>
      </c>
      <c r="E157" s="114">
        <v>231.05</v>
      </c>
      <c r="F157" s="114">
        <v>0</v>
      </c>
      <c r="G157" s="115">
        <v>0</v>
      </c>
    </row>
    <row r="158" spans="1:7" ht="80.25" customHeight="1">
      <c r="A158" s="110" t="s">
        <v>433</v>
      </c>
      <c r="B158" s="111" t="s">
        <v>432</v>
      </c>
      <c r="C158" s="112" t="s">
        <v>1</v>
      </c>
      <c r="D158" s="113">
        <v>0</v>
      </c>
      <c r="E158" s="114">
        <v>2810.43</v>
      </c>
      <c r="F158" s="114">
        <v>548.1</v>
      </c>
      <c r="G158" s="115">
        <v>0.19502353732347008</v>
      </c>
    </row>
    <row r="159" spans="1:7" ht="31.2">
      <c r="A159" s="110" t="s">
        <v>13</v>
      </c>
      <c r="B159" s="111" t="s">
        <v>432</v>
      </c>
      <c r="C159" s="112" t="s">
        <v>0</v>
      </c>
      <c r="D159" s="113">
        <v>0</v>
      </c>
      <c r="E159" s="114">
        <v>2810.43</v>
      </c>
      <c r="F159" s="114">
        <v>548.1</v>
      </c>
      <c r="G159" s="115">
        <v>0.19502353732347008</v>
      </c>
    </row>
    <row r="160" spans="1:7">
      <c r="A160" s="110" t="s">
        <v>102</v>
      </c>
      <c r="B160" s="111" t="s">
        <v>432</v>
      </c>
      <c r="C160" s="112" t="s">
        <v>0</v>
      </c>
      <c r="D160" s="113">
        <v>707</v>
      </c>
      <c r="E160" s="114">
        <v>2810.43</v>
      </c>
      <c r="F160" s="114">
        <v>548.1</v>
      </c>
      <c r="G160" s="115">
        <v>0.19502353732347008</v>
      </c>
    </row>
    <row r="161" spans="1:7" s="122" customFormat="1" ht="46.5" customHeight="1">
      <c r="A161" s="104" t="s">
        <v>431</v>
      </c>
      <c r="B161" s="105" t="s">
        <v>430</v>
      </c>
      <c r="C161" s="106" t="s">
        <v>1</v>
      </c>
      <c r="D161" s="107">
        <v>0</v>
      </c>
      <c r="E161" s="108">
        <v>51964.06</v>
      </c>
      <c r="F161" s="108">
        <v>22368.62</v>
      </c>
      <c r="G161" s="109">
        <v>0.43046328558623015</v>
      </c>
    </row>
    <row r="162" spans="1:7" ht="62.4">
      <c r="A162" s="110" t="s">
        <v>429</v>
      </c>
      <c r="B162" s="111" t="s">
        <v>428</v>
      </c>
      <c r="C162" s="112" t="s">
        <v>1</v>
      </c>
      <c r="D162" s="113">
        <v>0</v>
      </c>
      <c r="E162" s="114">
        <v>50372.35</v>
      </c>
      <c r="F162" s="114">
        <v>21679.97</v>
      </c>
      <c r="G162" s="115">
        <v>0.43039425399053255</v>
      </c>
    </row>
    <row r="163" spans="1:7">
      <c r="A163" s="110" t="s">
        <v>427</v>
      </c>
      <c r="B163" s="111" t="s">
        <v>426</v>
      </c>
      <c r="C163" s="112" t="s">
        <v>1</v>
      </c>
      <c r="D163" s="113">
        <v>0</v>
      </c>
      <c r="E163" s="114">
        <v>2535.91</v>
      </c>
      <c r="F163" s="114">
        <v>1238.46</v>
      </c>
      <c r="G163" s="115">
        <v>0.48836906672555419</v>
      </c>
    </row>
    <row r="164" spans="1:7" ht="31.2">
      <c r="A164" s="110" t="s">
        <v>35</v>
      </c>
      <c r="B164" s="111" t="s">
        <v>425</v>
      </c>
      <c r="C164" s="112" t="s">
        <v>1</v>
      </c>
      <c r="D164" s="113">
        <v>0</v>
      </c>
      <c r="E164" s="114">
        <v>10</v>
      </c>
      <c r="F164" s="114">
        <v>0</v>
      </c>
      <c r="G164" s="115">
        <v>0</v>
      </c>
    </row>
    <row r="165" spans="1:7" ht="31.2">
      <c r="A165" s="110" t="s">
        <v>13</v>
      </c>
      <c r="B165" s="111" t="s">
        <v>425</v>
      </c>
      <c r="C165" s="112" t="s">
        <v>0</v>
      </c>
      <c r="D165" s="113">
        <v>0</v>
      </c>
      <c r="E165" s="114">
        <v>10</v>
      </c>
      <c r="F165" s="114">
        <v>0</v>
      </c>
      <c r="G165" s="115">
        <v>0</v>
      </c>
    </row>
    <row r="166" spans="1:7" ht="31.2">
      <c r="A166" s="110" t="s">
        <v>34</v>
      </c>
      <c r="B166" s="111" t="s">
        <v>425</v>
      </c>
      <c r="C166" s="112" t="s">
        <v>0</v>
      </c>
      <c r="D166" s="113">
        <v>705</v>
      </c>
      <c r="E166" s="114">
        <v>10</v>
      </c>
      <c r="F166" s="114">
        <v>0</v>
      </c>
      <c r="G166" s="115">
        <v>0</v>
      </c>
    </row>
    <row r="167" spans="1:7" ht="31.2">
      <c r="A167" s="110" t="s">
        <v>159</v>
      </c>
      <c r="B167" s="111" t="s">
        <v>424</v>
      </c>
      <c r="C167" s="112" t="s">
        <v>1</v>
      </c>
      <c r="D167" s="113">
        <v>0</v>
      </c>
      <c r="E167" s="114">
        <v>2002.41</v>
      </c>
      <c r="F167" s="114">
        <v>1150.96</v>
      </c>
      <c r="G167" s="115">
        <v>0.57478738120564721</v>
      </c>
    </row>
    <row r="168" spans="1:7" ht="78">
      <c r="A168" s="110" t="s">
        <v>30</v>
      </c>
      <c r="B168" s="111" t="s">
        <v>424</v>
      </c>
      <c r="C168" s="112" t="s">
        <v>27</v>
      </c>
      <c r="D168" s="113">
        <v>0</v>
      </c>
      <c r="E168" s="114">
        <v>1713.39</v>
      </c>
      <c r="F168" s="114">
        <v>1020.06</v>
      </c>
      <c r="G168" s="115">
        <v>0.59534606832069747</v>
      </c>
    </row>
    <row r="169" spans="1:7">
      <c r="A169" s="110" t="s">
        <v>80</v>
      </c>
      <c r="B169" s="111" t="s">
        <v>424</v>
      </c>
      <c r="C169" s="112" t="s">
        <v>27</v>
      </c>
      <c r="D169" s="113">
        <v>801</v>
      </c>
      <c r="E169" s="114">
        <v>1713.39</v>
      </c>
      <c r="F169" s="114">
        <v>1020.06</v>
      </c>
      <c r="G169" s="115">
        <v>0.59534606832069747</v>
      </c>
    </row>
    <row r="170" spans="1:7" ht="31.2">
      <c r="A170" s="110" t="s">
        <v>13</v>
      </c>
      <c r="B170" s="111" t="s">
        <v>424</v>
      </c>
      <c r="C170" s="112" t="s">
        <v>0</v>
      </c>
      <c r="D170" s="113">
        <v>0</v>
      </c>
      <c r="E170" s="114">
        <v>280.32</v>
      </c>
      <c r="F170" s="114">
        <v>129.04</v>
      </c>
      <c r="G170" s="115">
        <v>0.4603310502283105</v>
      </c>
    </row>
    <row r="171" spans="1:7">
      <c r="A171" s="110" t="s">
        <v>80</v>
      </c>
      <c r="B171" s="111" t="s">
        <v>424</v>
      </c>
      <c r="C171" s="112" t="s">
        <v>0</v>
      </c>
      <c r="D171" s="113">
        <v>801</v>
      </c>
      <c r="E171" s="114">
        <v>280.32</v>
      </c>
      <c r="F171" s="114">
        <v>129.04</v>
      </c>
      <c r="G171" s="115">
        <v>0.4603310502283105</v>
      </c>
    </row>
    <row r="172" spans="1:7">
      <c r="A172" s="110" t="s">
        <v>5</v>
      </c>
      <c r="B172" s="111" t="s">
        <v>424</v>
      </c>
      <c r="C172" s="112" t="s">
        <v>2</v>
      </c>
      <c r="D172" s="113">
        <v>0</v>
      </c>
      <c r="E172" s="114">
        <v>8.6999999999999993</v>
      </c>
      <c r="F172" s="114">
        <v>1.86</v>
      </c>
      <c r="G172" s="115">
        <v>0.2137931034482759</v>
      </c>
    </row>
    <row r="173" spans="1:7">
      <c r="A173" s="110" t="s">
        <v>80</v>
      </c>
      <c r="B173" s="111" t="s">
        <v>424</v>
      </c>
      <c r="C173" s="112" t="s">
        <v>2</v>
      </c>
      <c r="D173" s="113">
        <v>801</v>
      </c>
      <c r="E173" s="114">
        <v>8.6999999999999993</v>
      </c>
      <c r="F173" s="114">
        <v>1.86</v>
      </c>
      <c r="G173" s="115">
        <v>0.2137931034482759</v>
      </c>
    </row>
    <row r="174" spans="1:7" ht="171.6">
      <c r="A174" s="110" t="s">
        <v>31</v>
      </c>
      <c r="B174" s="111" t="s">
        <v>423</v>
      </c>
      <c r="C174" s="112" t="s">
        <v>1</v>
      </c>
      <c r="D174" s="113">
        <v>0</v>
      </c>
      <c r="E174" s="114">
        <v>472</v>
      </c>
      <c r="F174" s="114">
        <v>36</v>
      </c>
      <c r="G174" s="115">
        <v>7.6271186440677971E-2</v>
      </c>
    </row>
    <row r="175" spans="1:7" ht="78">
      <c r="A175" s="110" t="s">
        <v>30</v>
      </c>
      <c r="B175" s="111" t="s">
        <v>423</v>
      </c>
      <c r="C175" s="112" t="s">
        <v>27</v>
      </c>
      <c r="D175" s="113">
        <v>0</v>
      </c>
      <c r="E175" s="114">
        <v>472</v>
      </c>
      <c r="F175" s="114">
        <v>36</v>
      </c>
      <c r="G175" s="115">
        <v>7.6271186440677971E-2</v>
      </c>
    </row>
    <row r="176" spans="1:7">
      <c r="A176" s="110" t="s">
        <v>80</v>
      </c>
      <c r="B176" s="111" t="s">
        <v>423</v>
      </c>
      <c r="C176" s="112" t="s">
        <v>27</v>
      </c>
      <c r="D176" s="113">
        <v>801</v>
      </c>
      <c r="E176" s="114">
        <v>472</v>
      </c>
      <c r="F176" s="114">
        <v>36</v>
      </c>
      <c r="G176" s="115">
        <v>7.6271186440677971E-2</v>
      </c>
    </row>
    <row r="177" spans="1:7" ht="31.2">
      <c r="A177" s="110" t="s">
        <v>143</v>
      </c>
      <c r="B177" s="111" t="s">
        <v>422</v>
      </c>
      <c r="C177" s="112" t="s">
        <v>1</v>
      </c>
      <c r="D177" s="113">
        <v>0</v>
      </c>
      <c r="E177" s="114">
        <v>51.5</v>
      </c>
      <c r="F177" s="114">
        <v>51.5</v>
      </c>
      <c r="G177" s="115">
        <v>1</v>
      </c>
    </row>
    <row r="178" spans="1:7" ht="31.2">
      <c r="A178" s="110" t="s">
        <v>13</v>
      </c>
      <c r="B178" s="111" t="s">
        <v>422</v>
      </c>
      <c r="C178" s="112" t="s">
        <v>0</v>
      </c>
      <c r="D178" s="113">
        <v>0</v>
      </c>
      <c r="E178" s="114">
        <v>51.5</v>
      </c>
      <c r="F178" s="114">
        <v>51.5</v>
      </c>
      <c r="G178" s="115">
        <v>1</v>
      </c>
    </row>
    <row r="179" spans="1:7">
      <c r="A179" s="110" t="s">
        <v>80</v>
      </c>
      <c r="B179" s="111" t="s">
        <v>422</v>
      </c>
      <c r="C179" s="112" t="s">
        <v>0</v>
      </c>
      <c r="D179" s="113">
        <v>801</v>
      </c>
      <c r="E179" s="114">
        <v>51.5</v>
      </c>
      <c r="F179" s="114">
        <v>51.5</v>
      </c>
      <c r="G179" s="115">
        <v>1</v>
      </c>
    </row>
    <row r="180" spans="1:7" ht="31.2">
      <c r="A180" s="110" t="s">
        <v>421</v>
      </c>
      <c r="B180" s="111" t="s">
        <v>420</v>
      </c>
      <c r="C180" s="112" t="s">
        <v>1</v>
      </c>
      <c r="D180" s="113">
        <v>0</v>
      </c>
      <c r="E180" s="114">
        <v>24962.68</v>
      </c>
      <c r="F180" s="114">
        <v>9765.36</v>
      </c>
      <c r="G180" s="115">
        <v>0.39119838094307186</v>
      </c>
    </row>
    <row r="181" spans="1:7" ht="31.2">
      <c r="A181" s="110" t="s">
        <v>419</v>
      </c>
      <c r="B181" s="111" t="s">
        <v>418</v>
      </c>
      <c r="C181" s="112" t="s">
        <v>1</v>
      </c>
      <c r="D181" s="113">
        <v>0</v>
      </c>
      <c r="E181" s="114">
        <v>800</v>
      </c>
      <c r="F181" s="114">
        <v>0</v>
      </c>
      <c r="G181" s="115">
        <v>0</v>
      </c>
    </row>
    <row r="182" spans="1:7" ht="31.2">
      <c r="A182" s="110" t="s">
        <v>13</v>
      </c>
      <c r="B182" s="111" t="s">
        <v>418</v>
      </c>
      <c r="C182" s="112" t="s">
        <v>0</v>
      </c>
      <c r="D182" s="113">
        <v>0</v>
      </c>
      <c r="E182" s="114">
        <v>800</v>
      </c>
      <c r="F182" s="114">
        <v>0</v>
      </c>
      <c r="G182" s="115">
        <v>0</v>
      </c>
    </row>
    <row r="183" spans="1:7">
      <c r="A183" s="110" t="s">
        <v>80</v>
      </c>
      <c r="B183" s="111" t="s">
        <v>418</v>
      </c>
      <c r="C183" s="112" t="s">
        <v>0</v>
      </c>
      <c r="D183" s="113">
        <v>801</v>
      </c>
      <c r="E183" s="114">
        <v>800</v>
      </c>
      <c r="F183" s="114">
        <v>0</v>
      </c>
      <c r="G183" s="115">
        <v>0</v>
      </c>
    </row>
    <row r="184" spans="1:7" ht="31.2">
      <c r="A184" s="110" t="s">
        <v>35</v>
      </c>
      <c r="B184" s="111" t="s">
        <v>417</v>
      </c>
      <c r="C184" s="112" t="s">
        <v>1</v>
      </c>
      <c r="D184" s="113">
        <v>0</v>
      </c>
      <c r="E184" s="114">
        <v>10</v>
      </c>
      <c r="F184" s="114">
        <v>0</v>
      </c>
      <c r="G184" s="115">
        <v>0</v>
      </c>
    </row>
    <row r="185" spans="1:7" ht="31.2">
      <c r="A185" s="110" t="s">
        <v>13</v>
      </c>
      <c r="B185" s="111" t="s">
        <v>417</v>
      </c>
      <c r="C185" s="112" t="s">
        <v>0</v>
      </c>
      <c r="D185" s="113">
        <v>0</v>
      </c>
      <c r="E185" s="114">
        <v>10</v>
      </c>
      <c r="F185" s="114">
        <v>0</v>
      </c>
      <c r="G185" s="115">
        <v>0</v>
      </c>
    </row>
    <row r="186" spans="1:7" ht="31.2">
      <c r="A186" s="110" t="s">
        <v>34</v>
      </c>
      <c r="B186" s="111" t="s">
        <v>417</v>
      </c>
      <c r="C186" s="112" t="s">
        <v>0</v>
      </c>
      <c r="D186" s="113">
        <v>705</v>
      </c>
      <c r="E186" s="114">
        <v>10</v>
      </c>
      <c r="F186" s="114">
        <v>0</v>
      </c>
      <c r="G186" s="115">
        <v>0</v>
      </c>
    </row>
    <row r="187" spans="1:7" ht="31.2">
      <c r="A187" s="110" t="s">
        <v>159</v>
      </c>
      <c r="B187" s="111" t="s">
        <v>416</v>
      </c>
      <c r="C187" s="112" t="s">
        <v>1</v>
      </c>
      <c r="D187" s="113">
        <v>0</v>
      </c>
      <c r="E187" s="114">
        <v>17057.59</v>
      </c>
      <c r="F187" s="114">
        <v>9191.15</v>
      </c>
      <c r="G187" s="115">
        <v>0.53883051474446275</v>
      </c>
    </row>
    <row r="188" spans="1:7" ht="78">
      <c r="A188" s="110" t="s">
        <v>30</v>
      </c>
      <c r="B188" s="111" t="s">
        <v>416</v>
      </c>
      <c r="C188" s="112" t="s">
        <v>27</v>
      </c>
      <c r="D188" s="113">
        <v>0</v>
      </c>
      <c r="E188" s="114">
        <v>14707.19</v>
      </c>
      <c r="F188" s="114">
        <v>8089.23</v>
      </c>
      <c r="G188" s="115">
        <v>0.55001873233432075</v>
      </c>
    </row>
    <row r="189" spans="1:7">
      <c r="A189" s="110" t="s">
        <v>80</v>
      </c>
      <c r="B189" s="111" t="s">
        <v>416</v>
      </c>
      <c r="C189" s="112" t="s">
        <v>27</v>
      </c>
      <c r="D189" s="113">
        <v>801</v>
      </c>
      <c r="E189" s="114">
        <v>14707.19</v>
      </c>
      <c r="F189" s="114">
        <v>8089.23</v>
      </c>
      <c r="G189" s="115">
        <v>0.55001873233432075</v>
      </c>
    </row>
    <row r="190" spans="1:7" ht="31.2">
      <c r="A190" s="110" t="s">
        <v>13</v>
      </c>
      <c r="B190" s="111" t="s">
        <v>416</v>
      </c>
      <c r="C190" s="112" t="s">
        <v>0</v>
      </c>
      <c r="D190" s="113">
        <v>0</v>
      </c>
      <c r="E190" s="114">
        <v>2328.9299999999998</v>
      </c>
      <c r="F190" s="114">
        <v>1098.6400000000001</v>
      </c>
      <c r="G190" s="115">
        <v>0.4717359474093254</v>
      </c>
    </row>
    <row r="191" spans="1:7">
      <c r="A191" s="110" t="s">
        <v>80</v>
      </c>
      <c r="B191" s="111" t="s">
        <v>416</v>
      </c>
      <c r="C191" s="112" t="s">
        <v>0</v>
      </c>
      <c r="D191" s="113">
        <v>801</v>
      </c>
      <c r="E191" s="114">
        <v>2328.9299999999998</v>
      </c>
      <c r="F191" s="114">
        <v>1098.6400000000001</v>
      </c>
      <c r="G191" s="115">
        <v>0.4717359474093254</v>
      </c>
    </row>
    <row r="192" spans="1:7">
      <c r="A192" s="110" t="s">
        <v>5</v>
      </c>
      <c r="B192" s="111" t="s">
        <v>416</v>
      </c>
      <c r="C192" s="112" t="s">
        <v>2</v>
      </c>
      <c r="D192" s="113">
        <v>0</v>
      </c>
      <c r="E192" s="114">
        <v>21.47</v>
      </c>
      <c r="F192" s="114">
        <v>3.28</v>
      </c>
      <c r="G192" s="115">
        <v>0.1527713088029809</v>
      </c>
    </row>
    <row r="193" spans="1:7">
      <c r="A193" s="110" t="s">
        <v>80</v>
      </c>
      <c r="B193" s="111" t="s">
        <v>416</v>
      </c>
      <c r="C193" s="112" t="s">
        <v>2</v>
      </c>
      <c r="D193" s="113">
        <v>801</v>
      </c>
      <c r="E193" s="114">
        <v>21.47</v>
      </c>
      <c r="F193" s="114">
        <v>3.28</v>
      </c>
      <c r="G193" s="115">
        <v>0.1527713088029809</v>
      </c>
    </row>
    <row r="194" spans="1:7" ht="171.6">
      <c r="A194" s="110" t="s">
        <v>31</v>
      </c>
      <c r="B194" s="111" t="s">
        <v>415</v>
      </c>
      <c r="C194" s="112" t="s">
        <v>1</v>
      </c>
      <c r="D194" s="113">
        <v>0</v>
      </c>
      <c r="E194" s="114">
        <v>3976</v>
      </c>
      <c r="F194" s="114">
        <v>388</v>
      </c>
      <c r="G194" s="115">
        <v>9.7585513078470826E-2</v>
      </c>
    </row>
    <row r="195" spans="1:7" ht="78">
      <c r="A195" s="110" t="s">
        <v>30</v>
      </c>
      <c r="B195" s="111" t="s">
        <v>415</v>
      </c>
      <c r="C195" s="112" t="s">
        <v>27</v>
      </c>
      <c r="D195" s="113">
        <v>0</v>
      </c>
      <c r="E195" s="114">
        <v>3976</v>
      </c>
      <c r="F195" s="114">
        <v>388</v>
      </c>
      <c r="G195" s="115">
        <v>9.7585513078470826E-2</v>
      </c>
    </row>
    <row r="196" spans="1:7">
      <c r="A196" s="110" t="s">
        <v>80</v>
      </c>
      <c r="B196" s="111" t="s">
        <v>415</v>
      </c>
      <c r="C196" s="112" t="s">
        <v>27</v>
      </c>
      <c r="D196" s="113">
        <v>801</v>
      </c>
      <c r="E196" s="114">
        <v>3976</v>
      </c>
      <c r="F196" s="114">
        <v>388</v>
      </c>
      <c r="G196" s="115">
        <v>9.7585513078470826E-2</v>
      </c>
    </row>
    <row r="197" spans="1:7" ht="31.2">
      <c r="A197" s="110" t="s">
        <v>414</v>
      </c>
      <c r="B197" s="111" t="s">
        <v>413</v>
      </c>
      <c r="C197" s="112" t="s">
        <v>1</v>
      </c>
      <c r="D197" s="113">
        <v>0</v>
      </c>
      <c r="E197" s="114">
        <v>100</v>
      </c>
      <c r="F197" s="114">
        <v>0</v>
      </c>
      <c r="G197" s="115">
        <v>0</v>
      </c>
    </row>
    <row r="198" spans="1:7" ht="31.2">
      <c r="A198" s="110" t="s">
        <v>13</v>
      </c>
      <c r="B198" s="111" t="s">
        <v>413</v>
      </c>
      <c r="C198" s="112" t="s">
        <v>0</v>
      </c>
      <c r="D198" s="113">
        <v>0</v>
      </c>
      <c r="E198" s="114">
        <v>100</v>
      </c>
      <c r="F198" s="114">
        <v>0</v>
      </c>
      <c r="G198" s="115">
        <v>0</v>
      </c>
    </row>
    <row r="199" spans="1:7">
      <c r="A199" s="110" t="s">
        <v>80</v>
      </c>
      <c r="B199" s="111" t="s">
        <v>413</v>
      </c>
      <c r="C199" s="112" t="s">
        <v>0</v>
      </c>
      <c r="D199" s="113">
        <v>801</v>
      </c>
      <c r="E199" s="114">
        <v>100</v>
      </c>
      <c r="F199" s="114">
        <v>0</v>
      </c>
      <c r="G199" s="115">
        <v>0</v>
      </c>
    </row>
    <row r="200" spans="1:7" ht="62.4">
      <c r="A200" s="110" t="s">
        <v>412</v>
      </c>
      <c r="B200" s="111" t="s">
        <v>411</v>
      </c>
      <c r="C200" s="112" t="s">
        <v>1</v>
      </c>
      <c r="D200" s="113">
        <v>0</v>
      </c>
      <c r="E200" s="114">
        <v>158.91</v>
      </c>
      <c r="F200" s="114">
        <v>158.91</v>
      </c>
      <c r="G200" s="115">
        <v>1</v>
      </c>
    </row>
    <row r="201" spans="1:7" ht="31.2">
      <c r="A201" s="110" t="s">
        <v>13</v>
      </c>
      <c r="B201" s="111" t="s">
        <v>411</v>
      </c>
      <c r="C201" s="112" t="s">
        <v>0</v>
      </c>
      <c r="D201" s="113">
        <v>0</v>
      </c>
      <c r="E201" s="114">
        <v>158.91</v>
      </c>
      <c r="F201" s="114">
        <v>158.91</v>
      </c>
      <c r="G201" s="115">
        <v>1</v>
      </c>
    </row>
    <row r="202" spans="1:7">
      <c r="A202" s="110" t="s">
        <v>80</v>
      </c>
      <c r="B202" s="111" t="s">
        <v>411</v>
      </c>
      <c r="C202" s="112" t="s">
        <v>0</v>
      </c>
      <c r="D202" s="113">
        <v>801</v>
      </c>
      <c r="E202" s="114">
        <v>158.91</v>
      </c>
      <c r="F202" s="114">
        <v>158.91</v>
      </c>
      <c r="G202" s="115">
        <v>1</v>
      </c>
    </row>
    <row r="203" spans="1:7" ht="93.75" customHeight="1">
      <c r="A203" s="110" t="s">
        <v>410</v>
      </c>
      <c r="B203" s="111" t="s">
        <v>409</v>
      </c>
      <c r="C203" s="112" t="s">
        <v>1</v>
      </c>
      <c r="D203" s="113">
        <v>0</v>
      </c>
      <c r="E203" s="114">
        <v>1769.89</v>
      </c>
      <c r="F203" s="114">
        <v>0</v>
      </c>
      <c r="G203" s="115">
        <v>0</v>
      </c>
    </row>
    <row r="204" spans="1:7" ht="31.2">
      <c r="A204" s="110" t="s">
        <v>13</v>
      </c>
      <c r="B204" s="111" t="s">
        <v>409</v>
      </c>
      <c r="C204" s="112" t="s">
        <v>0</v>
      </c>
      <c r="D204" s="113">
        <v>0</v>
      </c>
      <c r="E204" s="114">
        <v>1769.89</v>
      </c>
      <c r="F204" s="114">
        <v>0</v>
      </c>
      <c r="G204" s="115">
        <v>0</v>
      </c>
    </row>
    <row r="205" spans="1:7">
      <c r="A205" s="110" t="s">
        <v>80</v>
      </c>
      <c r="B205" s="111" t="s">
        <v>409</v>
      </c>
      <c r="C205" s="112" t="s">
        <v>0</v>
      </c>
      <c r="D205" s="113">
        <v>801</v>
      </c>
      <c r="E205" s="114">
        <v>1769.89</v>
      </c>
      <c r="F205" s="114">
        <v>0</v>
      </c>
      <c r="G205" s="115">
        <v>0</v>
      </c>
    </row>
    <row r="206" spans="1:7" ht="31.2">
      <c r="A206" s="110" t="s">
        <v>143</v>
      </c>
      <c r="B206" s="111" t="s">
        <v>408</v>
      </c>
      <c r="C206" s="112" t="s">
        <v>1</v>
      </c>
      <c r="D206" s="113">
        <v>0</v>
      </c>
      <c r="E206" s="114">
        <v>1090.29</v>
      </c>
      <c r="F206" s="114">
        <v>27.3</v>
      </c>
      <c r="G206" s="115">
        <v>2.5039209751533998E-2</v>
      </c>
    </row>
    <row r="207" spans="1:7" ht="31.2">
      <c r="A207" s="110" t="s">
        <v>13</v>
      </c>
      <c r="B207" s="111" t="s">
        <v>408</v>
      </c>
      <c r="C207" s="112" t="s">
        <v>0</v>
      </c>
      <c r="D207" s="113">
        <v>0</v>
      </c>
      <c r="E207" s="114">
        <v>1090.29</v>
      </c>
      <c r="F207" s="114">
        <v>27.3</v>
      </c>
      <c r="G207" s="115">
        <v>2.5039209751533998E-2</v>
      </c>
    </row>
    <row r="208" spans="1:7">
      <c r="A208" s="110" t="s">
        <v>80</v>
      </c>
      <c r="B208" s="111" t="s">
        <v>408</v>
      </c>
      <c r="C208" s="112" t="s">
        <v>0</v>
      </c>
      <c r="D208" s="113">
        <v>801</v>
      </c>
      <c r="E208" s="114">
        <v>1090.29</v>
      </c>
      <c r="F208" s="114">
        <v>27.3</v>
      </c>
      <c r="G208" s="115">
        <v>2.5039209751533998E-2</v>
      </c>
    </row>
    <row r="209" spans="1:7" ht="31.2">
      <c r="A209" s="110" t="s">
        <v>407</v>
      </c>
      <c r="B209" s="111" t="s">
        <v>406</v>
      </c>
      <c r="C209" s="112" t="s">
        <v>1</v>
      </c>
      <c r="D209" s="113">
        <v>0</v>
      </c>
      <c r="E209" s="114">
        <v>12304.66</v>
      </c>
      <c r="F209" s="114">
        <v>4850.07</v>
      </c>
      <c r="G209" s="115">
        <v>0.39416529997578154</v>
      </c>
    </row>
    <row r="210" spans="1:7" ht="46.8">
      <c r="A210" s="110" t="s">
        <v>405</v>
      </c>
      <c r="B210" s="111" t="s">
        <v>404</v>
      </c>
      <c r="C210" s="112" t="s">
        <v>1</v>
      </c>
      <c r="D210" s="113">
        <v>0</v>
      </c>
      <c r="E210" s="114">
        <v>222</v>
      </c>
      <c r="F210" s="114">
        <v>37.909999999999997</v>
      </c>
      <c r="G210" s="115">
        <v>0.17076576576576574</v>
      </c>
    </row>
    <row r="211" spans="1:7" ht="31.2">
      <c r="A211" s="110" t="s">
        <v>13</v>
      </c>
      <c r="B211" s="111" t="s">
        <v>404</v>
      </c>
      <c r="C211" s="112" t="s">
        <v>0</v>
      </c>
      <c r="D211" s="113">
        <v>0</v>
      </c>
      <c r="E211" s="114">
        <v>222</v>
      </c>
      <c r="F211" s="114">
        <v>37.909999999999997</v>
      </c>
      <c r="G211" s="115">
        <v>0.17076576576576574</v>
      </c>
    </row>
    <row r="212" spans="1:7">
      <c r="A212" s="110" t="s">
        <v>80</v>
      </c>
      <c r="B212" s="111" t="s">
        <v>404</v>
      </c>
      <c r="C212" s="112" t="s">
        <v>0</v>
      </c>
      <c r="D212" s="113">
        <v>801</v>
      </c>
      <c r="E212" s="114">
        <v>222</v>
      </c>
      <c r="F212" s="114">
        <v>37.909999999999997</v>
      </c>
      <c r="G212" s="115">
        <v>0.17076576576576574</v>
      </c>
    </row>
    <row r="213" spans="1:7" ht="31.2">
      <c r="A213" s="110" t="s">
        <v>35</v>
      </c>
      <c r="B213" s="111" t="s">
        <v>403</v>
      </c>
      <c r="C213" s="112" t="s">
        <v>1</v>
      </c>
      <c r="D213" s="113">
        <v>0</v>
      </c>
      <c r="E213" s="114">
        <v>10</v>
      </c>
      <c r="F213" s="114">
        <v>0</v>
      </c>
      <c r="G213" s="115">
        <v>0</v>
      </c>
    </row>
    <row r="214" spans="1:7" ht="31.2">
      <c r="A214" s="110" t="s">
        <v>13</v>
      </c>
      <c r="B214" s="111" t="s">
        <v>403</v>
      </c>
      <c r="C214" s="112" t="s">
        <v>0</v>
      </c>
      <c r="D214" s="113">
        <v>0</v>
      </c>
      <c r="E214" s="114">
        <v>10</v>
      </c>
      <c r="F214" s="114">
        <v>0</v>
      </c>
      <c r="G214" s="115">
        <v>0</v>
      </c>
    </row>
    <row r="215" spans="1:7" ht="31.2">
      <c r="A215" s="110" t="s">
        <v>34</v>
      </c>
      <c r="B215" s="111" t="s">
        <v>403</v>
      </c>
      <c r="C215" s="112" t="s">
        <v>0</v>
      </c>
      <c r="D215" s="113">
        <v>705</v>
      </c>
      <c r="E215" s="114">
        <v>10</v>
      </c>
      <c r="F215" s="114">
        <v>0</v>
      </c>
      <c r="G215" s="115">
        <v>0</v>
      </c>
    </row>
    <row r="216" spans="1:7" ht="31.2">
      <c r="A216" s="110" t="s">
        <v>159</v>
      </c>
      <c r="B216" s="111" t="s">
        <v>402</v>
      </c>
      <c r="C216" s="112" t="s">
        <v>1</v>
      </c>
      <c r="D216" s="113">
        <v>0</v>
      </c>
      <c r="E216" s="114">
        <v>9795.16</v>
      </c>
      <c r="F216" s="114">
        <v>4655.16</v>
      </c>
      <c r="G216" s="115">
        <v>0.47525104235152871</v>
      </c>
    </row>
    <row r="217" spans="1:7" ht="78">
      <c r="A217" s="110" t="s">
        <v>30</v>
      </c>
      <c r="B217" s="111" t="s">
        <v>402</v>
      </c>
      <c r="C217" s="112" t="s">
        <v>27</v>
      </c>
      <c r="D217" s="113">
        <v>0</v>
      </c>
      <c r="E217" s="114">
        <v>8649.19</v>
      </c>
      <c r="F217" s="114">
        <v>3991.85</v>
      </c>
      <c r="G217" s="115">
        <v>0.4615287674337134</v>
      </c>
    </row>
    <row r="218" spans="1:7">
      <c r="A218" s="110" t="s">
        <v>80</v>
      </c>
      <c r="B218" s="111" t="s">
        <v>402</v>
      </c>
      <c r="C218" s="112" t="s">
        <v>27</v>
      </c>
      <c r="D218" s="113">
        <v>801</v>
      </c>
      <c r="E218" s="114">
        <v>8649.19</v>
      </c>
      <c r="F218" s="114">
        <v>3991.85</v>
      </c>
      <c r="G218" s="115">
        <v>0.4615287674337134</v>
      </c>
    </row>
    <row r="219" spans="1:7" ht="31.2">
      <c r="A219" s="110" t="s">
        <v>13</v>
      </c>
      <c r="B219" s="111" t="s">
        <v>402</v>
      </c>
      <c r="C219" s="112" t="s">
        <v>0</v>
      </c>
      <c r="D219" s="113">
        <v>0</v>
      </c>
      <c r="E219" s="114">
        <v>1114.79</v>
      </c>
      <c r="F219" s="114">
        <v>658.3</v>
      </c>
      <c r="G219" s="115">
        <v>0.59051480547905877</v>
      </c>
    </row>
    <row r="220" spans="1:7">
      <c r="A220" s="110" t="s">
        <v>80</v>
      </c>
      <c r="B220" s="111" t="s">
        <v>402</v>
      </c>
      <c r="C220" s="112" t="s">
        <v>0</v>
      </c>
      <c r="D220" s="113">
        <v>801</v>
      </c>
      <c r="E220" s="114">
        <v>1114.79</v>
      </c>
      <c r="F220" s="114">
        <v>658.3</v>
      </c>
      <c r="G220" s="115">
        <v>0.59051480547905877</v>
      </c>
    </row>
    <row r="221" spans="1:7">
      <c r="A221" s="110" t="s">
        <v>5</v>
      </c>
      <c r="B221" s="111" t="s">
        <v>402</v>
      </c>
      <c r="C221" s="112" t="s">
        <v>2</v>
      </c>
      <c r="D221" s="113">
        <v>0</v>
      </c>
      <c r="E221" s="114">
        <v>31.18</v>
      </c>
      <c r="F221" s="114">
        <v>5.01</v>
      </c>
      <c r="G221" s="115">
        <v>0.16067992302758177</v>
      </c>
    </row>
    <row r="222" spans="1:7">
      <c r="A222" s="110" t="s">
        <v>80</v>
      </c>
      <c r="B222" s="111" t="s">
        <v>402</v>
      </c>
      <c r="C222" s="112" t="s">
        <v>2</v>
      </c>
      <c r="D222" s="113">
        <v>801</v>
      </c>
      <c r="E222" s="114">
        <v>31.18</v>
      </c>
      <c r="F222" s="114">
        <v>5.01</v>
      </c>
      <c r="G222" s="115">
        <v>0.16067992302758177</v>
      </c>
    </row>
    <row r="223" spans="1:7" ht="171.6">
      <c r="A223" s="110" t="s">
        <v>31</v>
      </c>
      <c r="B223" s="111" t="s">
        <v>401</v>
      </c>
      <c r="C223" s="112" t="s">
        <v>1</v>
      </c>
      <c r="D223" s="113">
        <v>0</v>
      </c>
      <c r="E223" s="114">
        <v>2096</v>
      </c>
      <c r="F223" s="114">
        <v>157</v>
      </c>
      <c r="G223" s="115">
        <v>7.4904580152671763E-2</v>
      </c>
    </row>
    <row r="224" spans="1:7" ht="78">
      <c r="A224" s="110" t="s">
        <v>30</v>
      </c>
      <c r="B224" s="111" t="s">
        <v>401</v>
      </c>
      <c r="C224" s="112" t="s">
        <v>27</v>
      </c>
      <c r="D224" s="113">
        <v>0</v>
      </c>
      <c r="E224" s="114">
        <v>2096</v>
      </c>
      <c r="F224" s="114">
        <v>157</v>
      </c>
      <c r="G224" s="115">
        <v>7.4904580152671763E-2</v>
      </c>
    </row>
    <row r="225" spans="1:7">
      <c r="A225" s="110" t="s">
        <v>80</v>
      </c>
      <c r="B225" s="111" t="s">
        <v>401</v>
      </c>
      <c r="C225" s="112" t="s">
        <v>27</v>
      </c>
      <c r="D225" s="113">
        <v>801</v>
      </c>
      <c r="E225" s="114">
        <v>2096</v>
      </c>
      <c r="F225" s="114">
        <v>157</v>
      </c>
      <c r="G225" s="115">
        <v>7.4904580152671763E-2</v>
      </c>
    </row>
    <row r="226" spans="1:7" ht="31.2">
      <c r="A226" s="110" t="s">
        <v>143</v>
      </c>
      <c r="B226" s="111" t="s">
        <v>400</v>
      </c>
      <c r="C226" s="112" t="s">
        <v>1</v>
      </c>
      <c r="D226" s="113">
        <v>0</v>
      </c>
      <c r="E226" s="114">
        <v>181.5</v>
      </c>
      <c r="F226" s="114">
        <v>0</v>
      </c>
      <c r="G226" s="115">
        <v>0</v>
      </c>
    </row>
    <row r="227" spans="1:7" ht="31.2">
      <c r="A227" s="110" t="s">
        <v>13</v>
      </c>
      <c r="B227" s="111" t="s">
        <v>400</v>
      </c>
      <c r="C227" s="112" t="s">
        <v>0</v>
      </c>
      <c r="D227" s="113">
        <v>0</v>
      </c>
      <c r="E227" s="114">
        <v>181.5</v>
      </c>
      <c r="F227" s="114">
        <v>0</v>
      </c>
      <c r="G227" s="115">
        <v>0</v>
      </c>
    </row>
    <row r="228" spans="1:7">
      <c r="A228" s="110" t="s">
        <v>80</v>
      </c>
      <c r="B228" s="111" t="s">
        <v>400</v>
      </c>
      <c r="C228" s="112" t="s">
        <v>0</v>
      </c>
      <c r="D228" s="113">
        <v>801</v>
      </c>
      <c r="E228" s="114">
        <v>181.5</v>
      </c>
      <c r="F228" s="114">
        <v>0</v>
      </c>
      <c r="G228" s="115">
        <v>0</v>
      </c>
    </row>
    <row r="229" spans="1:7" ht="46.8">
      <c r="A229" s="110" t="s">
        <v>399</v>
      </c>
      <c r="B229" s="111" t="s">
        <v>398</v>
      </c>
      <c r="C229" s="112" t="s">
        <v>1</v>
      </c>
      <c r="D229" s="113">
        <v>0</v>
      </c>
      <c r="E229" s="114">
        <v>10569.1</v>
      </c>
      <c r="F229" s="114">
        <v>5826.09</v>
      </c>
      <c r="G229" s="115">
        <v>0.55123804297433088</v>
      </c>
    </row>
    <row r="230" spans="1:7" ht="31.2">
      <c r="A230" s="110" t="s">
        <v>397</v>
      </c>
      <c r="B230" s="111" t="s">
        <v>396</v>
      </c>
      <c r="C230" s="112" t="s">
        <v>1</v>
      </c>
      <c r="D230" s="113">
        <v>0</v>
      </c>
      <c r="E230" s="114">
        <v>14.4</v>
      </c>
      <c r="F230" s="114">
        <v>7.2</v>
      </c>
      <c r="G230" s="115">
        <v>0.5</v>
      </c>
    </row>
    <row r="231" spans="1:7" ht="31.2">
      <c r="A231" s="110" t="s">
        <v>95</v>
      </c>
      <c r="B231" s="111" t="s">
        <v>396</v>
      </c>
      <c r="C231" s="112" t="s">
        <v>93</v>
      </c>
      <c r="D231" s="113">
        <v>0</v>
      </c>
      <c r="E231" s="114">
        <v>14.4</v>
      </c>
      <c r="F231" s="114">
        <v>7.2</v>
      </c>
      <c r="G231" s="115">
        <v>0.5</v>
      </c>
    </row>
    <row r="232" spans="1:7">
      <c r="A232" s="110" t="s">
        <v>354</v>
      </c>
      <c r="B232" s="111" t="s">
        <v>396</v>
      </c>
      <c r="C232" s="112" t="s">
        <v>93</v>
      </c>
      <c r="D232" s="113">
        <v>703</v>
      </c>
      <c r="E232" s="114">
        <v>14.4</v>
      </c>
      <c r="F232" s="114">
        <v>7.2</v>
      </c>
      <c r="G232" s="115">
        <v>0.5</v>
      </c>
    </row>
    <row r="233" spans="1:7" ht="31.2">
      <c r="A233" s="110" t="s">
        <v>35</v>
      </c>
      <c r="B233" s="111" t="s">
        <v>395</v>
      </c>
      <c r="C233" s="112" t="s">
        <v>1</v>
      </c>
      <c r="D233" s="113">
        <v>0</v>
      </c>
      <c r="E233" s="114">
        <v>16</v>
      </c>
      <c r="F233" s="114">
        <v>0</v>
      </c>
      <c r="G233" s="115">
        <v>0</v>
      </c>
    </row>
    <row r="234" spans="1:7" ht="31.2">
      <c r="A234" s="110" t="s">
        <v>13</v>
      </c>
      <c r="B234" s="111" t="s">
        <v>395</v>
      </c>
      <c r="C234" s="112" t="s">
        <v>0</v>
      </c>
      <c r="D234" s="113">
        <v>0</v>
      </c>
      <c r="E234" s="114">
        <v>16</v>
      </c>
      <c r="F234" s="114">
        <v>0</v>
      </c>
      <c r="G234" s="115">
        <v>0</v>
      </c>
    </row>
    <row r="235" spans="1:7" ht="31.2">
      <c r="A235" s="110" t="s">
        <v>34</v>
      </c>
      <c r="B235" s="111" t="s">
        <v>395</v>
      </c>
      <c r="C235" s="112" t="s">
        <v>0</v>
      </c>
      <c r="D235" s="113">
        <v>705</v>
      </c>
      <c r="E235" s="114">
        <v>16</v>
      </c>
      <c r="F235" s="114">
        <v>0</v>
      </c>
      <c r="G235" s="115">
        <v>0</v>
      </c>
    </row>
    <row r="236" spans="1:7" ht="31.2">
      <c r="A236" s="110" t="s">
        <v>159</v>
      </c>
      <c r="B236" s="111" t="s">
        <v>394</v>
      </c>
      <c r="C236" s="112" t="s">
        <v>1</v>
      </c>
      <c r="D236" s="113">
        <v>0</v>
      </c>
      <c r="E236" s="114">
        <v>7458.7</v>
      </c>
      <c r="F236" s="114">
        <v>4330.71</v>
      </c>
      <c r="G236" s="115">
        <v>0.58062531004062368</v>
      </c>
    </row>
    <row r="237" spans="1:7" ht="78">
      <c r="A237" s="110" t="s">
        <v>30</v>
      </c>
      <c r="B237" s="111" t="s">
        <v>394</v>
      </c>
      <c r="C237" s="112" t="s">
        <v>27</v>
      </c>
      <c r="D237" s="113">
        <v>0</v>
      </c>
      <c r="E237" s="114">
        <v>6953.63</v>
      </c>
      <c r="F237" s="114">
        <v>4152.26</v>
      </c>
      <c r="G237" s="115">
        <v>0.59713559680339623</v>
      </c>
    </row>
    <row r="238" spans="1:7">
      <c r="A238" s="110" t="s">
        <v>354</v>
      </c>
      <c r="B238" s="111" t="s">
        <v>394</v>
      </c>
      <c r="C238" s="112" t="s">
        <v>27</v>
      </c>
      <c r="D238" s="113">
        <v>703</v>
      </c>
      <c r="E238" s="114">
        <v>6953.63</v>
      </c>
      <c r="F238" s="114">
        <v>4152.26</v>
      </c>
      <c r="G238" s="115">
        <v>0.59713559680339623</v>
      </c>
    </row>
    <row r="239" spans="1:7" ht="31.2">
      <c r="A239" s="110" t="s">
        <v>13</v>
      </c>
      <c r="B239" s="111" t="s">
        <v>394</v>
      </c>
      <c r="C239" s="112" t="s">
        <v>0</v>
      </c>
      <c r="D239" s="113">
        <v>0</v>
      </c>
      <c r="E239" s="114">
        <v>504.82</v>
      </c>
      <c r="F239" s="114">
        <v>178.45</v>
      </c>
      <c r="G239" s="115">
        <v>0.3534923339011925</v>
      </c>
    </row>
    <row r="240" spans="1:7">
      <c r="A240" s="110" t="s">
        <v>354</v>
      </c>
      <c r="B240" s="111" t="s">
        <v>394</v>
      </c>
      <c r="C240" s="112" t="s">
        <v>0</v>
      </c>
      <c r="D240" s="113">
        <v>703</v>
      </c>
      <c r="E240" s="114">
        <v>504.82</v>
      </c>
      <c r="F240" s="114">
        <v>178.45</v>
      </c>
      <c r="G240" s="115">
        <v>0.3534923339011925</v>
      </c>
    </row>
    <row r="241" spans="1:7">
      <c r="A241" s="110" t="s">
        <v>5</v>
      </c>
      <c r="B241" s="111" t="s">
        <v>394</v>
      </c>
      <c r="C241" s="112" t="s">
        <v>2</v>
      </c>
      <c r="D241" s="113">
        <v>0</v>
      </c>
      <c r="E241" s="114">
        <v>0.25</v>
      </c>
      <c r="F241" s="114">
        <v>0</v>
      </c>
      <c r="G241" s="115">
        <v>0</v>
      </c>
    </row>
    <row r="242" spans="1:7">
      <c r="A242" s="110" t="s">
        <v>354</v>
      </c>
      <c r="B242" s="111" t="s">
        <v>394</v>
      </c>
      <c r="C242" s="112" t="s">
        <v>2</v>
      </c>
      <c r="D242" s="113">
        <v>703</v>
      </c>
      <c r="E242" s="114">
        <v>0.25</v>
      </c>
      <c r="F242" s="114">
        <v>0</v>
      </c>
      <c r="G242" s="115">
        <v>0</v>
      </c>
    </row>
    <row r="243" spans="1:7" ht="171.6">
      <c r="A243" s="110" t="s">
        <v>31</v>
      </c>
      <c r="B243" s="111" t="s">
        <v>393</v>
      </c>
      <c r="C243" s="112" t="s">
        <v>1</v>
      </c>
      <c r="D243" s="113">
        <v>0</v>
      </c>
      <c r="E243" s="114">
        <v>1595</v>
      </c>
      <c r="F243" s="114">
        <v>70</v>
      </c>
      <c r="G243" s="115">
        <v>4.3887147335423198E-2</v>
      </c>
    </row>
    <row r="244" spans="1:7" ht="78">
      <c r="A244" s="110" t="s">
        <v>30</v>
      </c>
      <c r="B244" s="111" t="s">
        <v>393</v>
      </c>
      <c r="C244" s="112" t="s">
        <v>27</v>
      </c>
      <c r="D244" s="113">
        <v>0</v>
      </c>
      <c r="E244" s="114">
        <v>1595</v>
      </c>
      <c r="F244" s="114">
        <v>70</v>
      </c>
      <c r="G244" s="115">
        <v>4.3887147335423198E-2</v>
      </c>
    </row>
    <row r="245" spans="1:7">
      <c r="A245" s="110" t="s">
        <v>354</v>
      </c>
      <c r="B245" s="111" t="s">
        <v>393</v>
      </c>
      <c r="C245" s="112" t="s">
        <v>27</v>
      </c>
      <c r="D245" s="113">
        <v>703</v>
      </c>
      <c r="E245" s="114">
        <v>1595</v>
      </c>
      <c r="F245" s="114">
        <v>70</v>
      </c>
      <c r="G245" s="115">
        <v>4.3887147335423198E-2</v>
      </c>
    </row>
    <row r="246" spans="1:7" ht="31.2">
      <c r="A246" s="110" t="s">
        <v>143</v>
      </c>
      <c r="B246" s="111" t="s">
        <v>392</v>
      </c>
      <c r="C246" s="112" t="s">
        <v>1</v>
      </c>
      <c r="D246" s="113">
        <v>0</v>
      </c>
      <c r="E246" s="114">
        <v>1485</v>
      </c>
      <c r="F246" s="114">
        <v>1418.18</v>
      </c>
      <c r="G246" s="115">
        <v>0.95500336700336708</v>
      </c>
    </row>
    <row r="247" spans="1:7" ht="31.2">
      <c r="A247" s="110" t="s">
        <v>13</v>
      </c>
      <c r="B247" s="111" t="s">
        <v>392</v>
      </c>
      <c r="C247" s="112" t="s">
        <v>0</v>
      </c>
      <c r="D247" s="113">
        <v>0</v>
      </c>
      <c r="E247" s="114">
        <v>1485</v>
      </c>
      <c r="F247" s="114">
        <v>1418.18</v>
      </c>
      <c r="G247" s="115">
        <v>0.95500336700336708</v>
      </c>
    </row>
    <row r="248" spans="1:7">
      <c r="A248" s="110" t="s">
        <v>354</v>
      </c>
      <c r="B248" s="111" t="s">
        <v>392</v>
      </c>
      <c r="C248" s="112" t="s">
        <v>0</v>
      </c>
      <c r="D248" s="113">
        <v>703</v>
      </c>
      <c r="E248" s="114">
        <v>1485</v>
      </c>
      <c r="F248" s="114">
        <v>1418.18</v>
      </c>
      <c r="G248" s="115">
        <v>0.95500336700336708</v>
      </c>
    </row>
    <row r="249" spans="1:7" ht="46.8">
      <c r="A249" s="110" t="s">
        <v>391</v>
      </c>
      <c r="B249" s="111" t="s">
        <v>390</v>
      </c>
      <c r="C249" s="112" t="s">
        <v>1</v>
      </c>
      <c r="D249" s="113">
        <v>0</v>
      </c>
      <c r="E249" s="114">
        <v>1591.71</v>
      </c>
      <c r="F249" s="114">
        <v>688.64</v>
      </c>
      <c r="G249" s="115">
        <v>0.432641624416508</v>
      </c>
    </row>
    <row r="250" spans="1:7" ht="31.2">
      <c r="A250" s="110" t="s">
        <v>389</v>
      </c>
      <c r="B250" s="111" t="s">
        <v>388</v>
      </c>
      <c r="C250" s="112" t="s">
        <v>1</v>
      </c>
      <c r="D250" s="113">
        <v>0</v>
      </c>
      <c r="E250" s="114">
        <v>1591.71</v>
      </c>
      <c r="F250" s="114">
        <v>688.64</v>
      </c>
      <c r="G250" s="115">
        <v>0.432641624416508</v>
      </c>
    </row>
    <row r="251" spans="1:7" ht="31.2">
      <c r="A251" s="110" t="s">
        <v>33</v>
      </c>
      <c r="B251" s="111" t="s">
        <v>387</v>
      </c>
      <c r="C251" s="112" t="s">
        <v>1</v>
      </c>
      <c r="D251" s="113">
        <v>0</v>
      </c>
      <c r="E251" s="114">
        <v>1251.71</v>
      </c>
      <c r="F251" s="114">
        <v>666.64</v>
      </c>
      <c r="G251" s="115">
        <v>0.53258342587340513</v>
      </c>
    </row>
    <row r="252" spans="1:7" ht="78">
      <c r="A252" s="110" t="s">
        <v>30</v>
      </c>
      <c r="B252" s="111" t="s">
        <v>387</v>
      </c>
      <c r="C252" s="112" t="s">
        <v>27</v>
      </c>
      <c r="D252" s="113">
        <v>0</v>
      </c>
      <c r="E252" s="114">
        <v>1234</v>
      </c>
      <c r="F252" s="114">
        <v>666.64</v>
      </c>
      <c r="G252" s="115">
        <v>0.54022690437601295</v>
      </c>
    </row>
    <row r="253" spans="1:7" ht="31.2">
      <c r="A253" s="110" t="s">
        <v>386</v>
      </c>
      <c r="B253" s="111" t="s">
        <v>387</v>
      </c>
      <c r="C253" s="112" t="s">
        <v>27</v>
      </c>
      <c r="D253" s="113">
        <v>804</v>
      </c>
      <c r="E253" s="114">
        <v>1234</v>
      </c>
      <c r="F253" s="114">
        <v>666.64</v>
      </c>
      <c r="G253" s="115">
        <v>0.54022690437601295</v>
      </c>
    </row>
    <row r="254" spans="1:7" ht="31.2">
      <c r="A254" s="110" t="s">
        <v>13</v>
      </c>
      <c r="B254" s="111" t="s">
        <v>387</v>
      </c>
      <c r="C254" s="112" t="s">
        <v>0</v>
      </c>
      <c r="D254" s="113">
        <v>0</v>
      </c>
      <c r="E254" s="114">
        <v>17.7</v>
      </c>
      <c r="F254" s="114">
        <v>0</v>
      </c>
      <c r="G254" s="115">
        <v>0</v>
      </c>
    </row>
    <row r="255" spans="1:7" ht="31.2">
      <c r="A255" s="110" t="s">
        <v>386</v>
      </c>
      <c r="B255" s="111" t="s">
        <v>387</v>
      </c>
      <c r="C255" s="112" t="s">
        <v>0</v>
      </c>
      <c r="D255" s="113">
        <v>804</v>
      </c>
      <c r="E255" s="114">
        <v>17.7</v>
      </c>
      <c r="F255" s="114">
        <v>0</v>
      </c>
      <c r="G255" s="115">
        <v>0</v>
      </c>
    </row>
    <row r="256" spans="1:7" ht="171.6">
      <c r="A256" s="110" t="s">
        <v>31</v>
      </c>
      <c r="B256" s="111" t="s">
        <v>385</v>
      </c>
      <c r="C256" s="112" t="s">
        <v>1</v>
      </c>
      <c r="D256" s="113">
        <v>0</v>
      </c>
      <c r="E256" s="114">
        <v>340</v>
      </c>
      <c r="F256" s="114">
        <v>22</v>
      </c>
      <c r="G256" s="115">
        <v>6.4705882352941183E-2</v>
      </c>
    </row>
    <row r="257" spans="1:7" ht="78">
      <c r="A257" s="110" t="s">
        <v>30</v>
      </c>
      <c r="B257" s="111" t="s">
        <v>385</v>
      </c>
      <c r="C257" s="112" t="s">
        <v>27</v>
      </c>
      <c r="D257" s="113">
        <v>0</v>
      </c>
      <c r="E257" s="114">
        <v>340</v>
      </c>
      <c r="F257" s="114">
        <v>22</v>
      </c>
      <c r="G257" s="115">
        <v>6.4705882352941183E-2</v>
      </c>
    </row>
    <row r="258" spans="1:7" ht="31.2">
      <c r="A258" s="110" t="s">
        <v>386</v>
      </c>
      <c r="B258" s="111" t="s">
        <v>385</v>
      </c>
      <c r="C258" s="112" t="s">
        <v>27</v>
      </c>
      <c r="D258" s="113">
        <v>804</v>
      </c>
      <c r="E258" s="114">
        <v>340</v>
      </c>
      <c r="F258" s="114">
        <v>22</v>
      </c>
      <c r="G258" s="115">
        <v>6.4705882352941183E-2</v>
      </c>
    </row>
    <row r="259" spans="1:7" s="122" customFormat="1" ht="63.75" customHeight="1">
      <c r="A259" s="104" t="s">
        <v>384</v>
      </c>
      <c r="B259" s="105" t="s">
        <v>383</v>
      </c>
      <c r="C259" s="106" t="s">
        <v>1</v>
      </c>
      <c r="D259" s="107">
        <v>0</v>
      </c>
      <c r="E259" s="108">
        <v>131974.94</v>
      </c>
      <c r="F259" s="108">
        <v>7653.75</v>
      </c>
      <c r="G259" s="109">
        <v>5.7993964611766445E-2</v>
      </c>
    </row>
    <row r="260" spans="1:7" ht="46.8">
      <c r="A260" s="110" t="s">
        <v>382</v>
      </c>
      <c r="B260" s="111" t="s">
        <v>381</v>
      </c>
      <c r="C260" s="112" t="s">
        <v>1</v>
      </c>
      <c r="D260" s="113">
        <v>0</v>
      </c>
      <c r="E260" s="114">
        <v>948.55</v>
      </c>
      <c r="F260" s="114">
        <v>0</v>
      </c>
      <c r="G260" s="115">
        <v>0</v>
      </c>
    </row>
    <row r="261" spans="1:7" ht="46.8">
      <c r="A261" s="110" t="s">
        <v>380</v>
      </c>
      <c r="B261" s="111" t="s">
        <v>379</v>
      </c>
      <c r="C261" s="112" t="s">
        <v>1</v>
      </c>
      <c r="D261" s="113">
        <v>0</v>
      </c>
      <c r="E261" s="114">
        <v>834</v>
      </c>
      <c r="F261" s="114">
        <v>0</v>
      </c>
      <c r="G261" s="115">
        <v>0</v>
      </c>
    </row>
    <row r="262" spans="1:7" ht="31.2">
      <c r="A262" s="110" t="s">
        <v>378</v>
      </c>
      <c r="B262" s="111" t="s">
        <v>377</v>
      </c>
      <c r="C262" s="112" t="s">
        <v>1</v>
      </c>
      <c r="D262" s="113">
        <v>0</v>
      </c>
      <c r="E262" s="114">
        <v>834</v>
      </c>
      <c r="F262" s="114">
        <v>0</v>
      </c>
      <c r="G262" s="115">
        <v>0</v>
      </c>
    </row>
    <row r="263" spans="1:7" ht="31.2">
      <c r="A263" s="110" t="s">
        <v>124</v>
      </c>
      <c r="B263" s="111" t="s">
        <v>377</v>
      </c>
      <c r="C263" s="112" t="s">
        <v>122</v>
      </c>
      <c r="D263" s="113">
        <v>0</v>
      </c>
      <c r="E263" s="114">
        <v>834</v>
      </c>
      <c r="F263" s="114">
        <v>0</v>
      </c>
      <c r="G263" s="115">
        <v>0</v>
      </c>
    </row>
    <row r="264" spans="1:7">
      <c r="A264" s="110" t="s">
        <v>355</v>
      </c>
      <c r="B264" s="111" t="s">
        <v>377</v>
      </c>
      <c r="C264" s="112" t="s">
        <v>122</v>
      </c>
      <c r="D264" s="113">
        <v>702</v>
      </c>
      <c r="E264" s="114">
        <v>834</v>
      </c>
      <c r="F264" s="114">
        <v>0</v>
      </c>
      <c r="G264" s="115">
        <v>0</v>
      </c>
    </row>
    <row r="265" spans="1:7" ht="62.4">
      <c r="A265" s="110" t="s">
        <v>376</v>
      </c>
      <c r="B265" s="111" t="s">
        <v>375</v>
      </c>
      <c r="C265" s="112" t="s">
        <v>1</v>
      </c>
      <c r="D265" s="113">
        <v>0</v>
      </c>
      <c r="E265" s="114">
        <v>114.55</v>
      </c>
      <c r="F265" s="114">
        <v>0</v>
      </c>
      <c r="G265" s="115">
        <v>0</v>
      </c>
    </row>
    <row r="266" spans="1:7" ht="31.2">
      <c r="A266" s="110" t="s">
        <v>374</v>
      </c>
      <c r="B266" s="111" t="s">
        <v>373</v>
      </c>
      <c r="C266" s="112" t="s">
        <v>1</v>
      </c>
      <c r="D266" s="113">
        <v>0</v>
      </c>
      <c r="E266" s="114">
        <v>114.55</v>
      </c>
      <c r="F266" s="114">
        <v>0</v>
      </c>
      <c r="G266" s="115">
        <v>0</v>
      </c>
    </row>
    <row r="267" spans="1:7" ht="31.2">
      <c r="A267" s="110" t="s">
        <v>13</v>
      </c>
      <c r="B267" s="111" t="s">
        <v>373</v>
      </c>
      <c r="C267" s="112" t="s">
        <v>0</v>
      </c>
      <c r="D267" s="113">
        <v>0</v>
      </c>
      <c r="E267" s="114">
        <v>4.2</v>
      </c>
      <c r="F267" s="114">
        <v>0</v>
      </c>
      <c r="G267" s="115">
        <v>0</v>
      </c>
    </row>
    <row r="268" spans="1:7">
      <c r="A268" s="110" t="s">
        <v>4</v>
      </c>
      <c r="B268" s="111" t="s">
        <v>373</v>
      </c>
      <c r="C268" s="112" t="s">
        <v>0</v>
      </c>
      <c r="D268" s="113">
        <v>113</v>
      </c>
      <c r="E268" s="114">
        <v>4.2</v>
      </c>
      <c r="F268" s="114">
        <v>0</v>
      </c>
      <c r="G268" s="115">
        <v>0</v>
      </c>
    </row>
    <row r="269" spans="1:7">
      <c r="A269" s="110" t="s">
        <v>5</v>
      </c>
      <c r="B269" s="111" t="s">
        <v>373</v>
      </c>
      <c r="C269" s="112" t="s">
        <v>2</v>
      </c>
      <c r="D269" s="113">
        <v>0</v>
      </c>
      <c r="E269" s="114">
        <v>110.35</v>
      </c>
      <c r="F269" s="114">
        <v>0</v>
      </c>
      <c r="G269" s="115">
        <v>0</v>
      </c>
    </row>
    <row r="270" spans="1:7">
      <c r="A270" s="110" t="s">
        <v>4</v>
      </c>
      <c r="B270" s="111" t="s">
        <v>373</v>
      </c>
      <c r="C270" s="112" t="s">
        <v>2</v>
      </c>
      <c r="D270" s="113">
        <v>113</v>
      </c>
      <c r="E270" s="114">
        <v>110.35</v>
      </c>
      <c r="F270" s="114">
        <v>0</v>
      </c>
      <c r="G270" s="115">
        <v>0</v>
      </c>
    </row>
    <row r="271" spans="1:7" ht="46.8">
      <c r="A271" s="110" t="s">
        <v>372</v>
      </c>
      <c r="B271" s="111" t="s">
        <v>371</v>
      </c>
      <c r="C271" s="112" t="s">
        <v>1</v>
      </c>
      <c r="D271" s="113">
        <v>0</v>
      </c>
      <c r="E271" s="114">
        <v>112098.9</v>
      </c>
      <c r="F271" s="114">
        <v>352.5</v>
      </c>
      <c r="G271" s="115">
        <v>3.1445446833108979E-3</v>
      </c>
    </row>
    <row r="272" spans="1:7" ht="46.8">
      <c r="A272" s="110" t="s">
        <v>370</v>
      </c>
      <c r="B272" s="111" t="s">
        <v>369</v>
      </c>
      <c r="C272" s="112" t="s">
        <v>1</v>
      </c>
      <c r="D272" s="113">
        <v>0</v>
      </c>
      <c r="E272" s="114">
        <v>111393.9</v>
      </c>
      <c r="F272" s="114">
        <v>0</v>
      </c>
      <c r="G272" s="115">
        <v>0</v>
      </c>
    </row>
    <row r="273" spans="1:7" ht="31.2">
      <c r="A273" s="110" t="s">
        <v>368</v>
      </c>
      <c r="B273" s="111" t="s">
        <v>366</v>
      </c>
      <c r="C273" s="112" t="s">
        <v>1</v>
      </c>
      <c r="D273" s="113">
        <v>0</v>
      </c>
      <c r="E273" s="114">
        <v>111393.9</v>
      </c>
      <c r="F273" s="114">
        <v>0</v>
      </c>
      <c r="G273" s="115">
        <v>0</v>
      </c>
    </row>
    <row r="274" spans="1:7" ht="31.2">
      <c r="A274" s="110" t="s">
        <v>124</v>
      </c>
      <c r="B274" s="111" t="s">
        <v>366</v>
      </c>
      <c r="C274" s="112" t="s">
        <v>122</v>
      </c>
      <c r="D274" s="113">
        <v>0</v>
      </c>
      <c r="E274" s="114">
        <v>111393.9</v>
      </c>
      <c r="F274" s="114">
        <v>0</v>
      </c>
      <c r="G274" s="115">
        <v>0</v>
      </c>
    </row>
    <row r="275" spans="1:7" ht="31.2">
      <c r="A275" s="110" t="s">
        <v>367</v>
      </c>
      <c r="B275" s="111" t="s">
        <v>366</v>
      </c>
      <c r="C275" s="112" t="s">
        <v>122</v>
      </c>
      <c r="D275" s="113">
        <v>605</v>
      </c>
      <c r="E275" s="114">
        <v>111393.9</v>
      </c>
      <c r="F275" s="114">
        <v>0</v>
      </c>
      <c r="G275" s="115">
        <v>0</v>
      </c>
    </row>
    <row r="276" spans="1:7" ht="31.2">
      <c r="A276" s="110" t="s">
        <v>365</v>
      </c>
      <c r="B276" s="111" t="s">
        <v>364</v>
      </c>
      <c r="C276" s="112" t="s">
        <v>1</v>
      </c>
      <c r="D276" s="113">
        <v>0</v>
      </c>
      <c r="E276" s="114">
        <v>705</v>
      </c>
      <c r="F276" s="114">
        <v>352.5</v>
      </c>
      <c r="G276" s="115">
        <v>0.5</v>
      </c>
    </row>
    <row r="277" spans="1:7" ht="78">
      <c r="A277" s="110" t="s">
        <v>363</v>
      </c>
      <c r="B277" s="111" t="s">
        <v>361</v>
      </c>
      <c r="C277" s="112" t="s">
        <v>1</v>
      </c>
      <c r="D277" s="113">
        <v>0</v>
      </c>
      <c r="E277" s="114">
        <v>705</v>
      </c>
      <c r="F277" s="114">
        <v>352.5</v>
      </c>
      <c r="G277" s="115">
        <v>0.5</v>
      </c>
    </row>
    <row r="278" spans="1:7" ht="31.2">
      <c r="A278" s="110" t="s">
        <v>13</v>
      </c>
      <c r="B278" s="111" t="s">
        <v>361</v>
      </c>
      <c r="C278" s="112" t="s">
        <v>0</v>
      </c>
      <c r="D278" s="113">
        <v>0</v>
      </c>
      <c r="E278" s="114">
        <v>705</v>
      </c>
      <c r="F278" s="114">
        <v>352.5</v>
      </c>
      <c r="G278" s="115">
        <v>0.5</v>
      </c>
    </row>
    <row r="279" spans="1:7">
      <c r="A279" s="110" t="s">
        <v>362</v>
      </c>
      <c r="B279" s="111" t="s">
        <v>361</v>
      </c>
      <c r="C279" s="112" t="s">
        <v>0</v>
      </c>
      <c r="D279" s="113">
        <v>405</v>
      </c>
      <c r="E279" s="114">
        <v>705</v>
      </c>
      <c r="F279" s="114">
        <v>352.5</v>
      </c>
      <c r="G279" s="115">
        <v>0.5</v>
      </c>
    </row>
    <row r="280" spans="1:7" ht="62.4">
      <c r="A280" s="110" t="s">
        <v>360</v>
      </c>
      <c r="B280" s="111" t="s">
        <v>359</v>
      </c>
      <c r="C280" s="112" t="s">
        <v>1</v>
      </c>
      <c r="D280" s="113">
        <v>0</v>
      </c>
      <c r="E280" s="114">
        <v>1055.67</v>
      </c>
      <c r="F280" s="114">
        <v>51</v>
      </c>
      <c r="G280" s="115">
        <v>4.8310551592827301E-2</v>
      </c>
    </row>
    <row r="281" spans="1:7" ht="46.8">
      <c r="A281" s="110" t="s">
        <v>358</v>
      </c>
      <c r="B281" s="111" t="s">
        <v>357</v>
      </c>
      <c r="C281" s="112" t="s">
        <v>1</v>
      </c>
      <c r="D281" s="113">
        <v>0</v>
      </c>
      <c r="E281" s="114">
        <v>1053.27</v>
      </c>
      <c r="F281" s="114">
        <v>51</v>
      </c>
      <c r="G281" s="115">
        <v>4.8420632886154551E-2</v>
      </c>
    </row>
    <row r="282" spans="1:7" ht="62.4">
      <c r="A282" s="110" t="s">
        <v>350</v>
      </c>
      <c r="B282" s="111" t="s">
        <v>353</v>
      </c>
      <c r="C282" s="112" t="s">
        <v>1</v>
      </c>
      <c r="D282" s="113">
        <v>0</v>
      </c>
      <c r="E282" s="114">
        <v>1053.27</v>
      </c>
      <c r="F282" s="114">
        <v>51</v>
      </c>
      <c r="G282" s="115">
        <v>4.8420632886154551E-2</v>
      </c>
    </row>
    <row r="283" spans="1:7" ht="31.2">
      <c r="A283" s="110" t="s">
        <v>13</v>
      </c>
      <c r="B283" s="111" t="s">
        <v>353</v>
      </c>
      <c r="C283" s="112" t="s">
        <v>0</v>
      </c>
      <c r="D283" s="113">
        <v>0</v>
      </c>
      <c r="E283" s="114">
        <v>1053.27</v>
      </c>
      <c r="F283" s="114">
        <v>51</v>
      </c>
      <c r="G283" s="115">
        <v>4.8420632886154551E-2</v>
      </c>
    </row>
    <row r="284" spans="1:7">
      <c r="A284" s="110" t="s">
        <v>356</v>
      </c>
      <c r="B284" s="111" t="s">
        <v>353</v>
      </c>
      <c r="C284" s="112" t="s">
        <v>0</v>
      </c>
      <c r="D284" s="113">
        <v>701</v>
      </c>
      <c r="E284" s="114">
        <v>609.57000000000005</v>
      </c>
      <c r="F284" s="114">
        <v>51</v>
      </c>
      <c r="G284" s="115">
        <v>8.3665534721196907E-2</v>
      </c>
    </row>
    <row r="285" spans="1:7">
      <c r="A285" s="110" t="s">
        <v>355</v>
      </c>
      <c r="B285" s="111" t="s">
        <v>353</v>
      </c>
      <c r="C285" s="112" t="s">
        <v>0</v>
      </c>
      <c r="D285" s="113">
        <v>702</v>
      </c>
      <c r="E285" s="114">
        <v>58</v>
      </c>
      <c r="F285" s="114">
        <v>0</v>
      </c>
      <c r="G285" s="115">
        <v>0</v>
      </c>
    </row>
    <row r="286" spans="1:7">
      <c r="A286" s="110" t="s">
        <v>354</v>
      </c>
      <c r="B286" s="111" t="s">
        <v>353</v>
      </c>
      <c r="C286" s="112" t="s">
        <v>0</v>
      </c>
      <c r="D286" s="113">
        <v>703</v>
      </c>
      <c r="E286" s="114">
        <v>0.7</v>
      </c>
      <c r="F286" s="114">
        <v>0</v>
      </c>
      <c r="G286" s="115">
        <v>0</v>
      </c>
    </row>
    <row r="287" spans="1:7">
      <c r="A287" s="110" t="s">
        <v>80</v>
      </c>
      <c r="B287" s="111" t="s">
        <v>353</v>
      </c>
      <c r="C287" s="112" t="s">
        <v>0</v>
      </c>
      <c r="D287" s="113">
        <v>801</v>
      </c>
      <c r="E287" s="114">
        <v>385</v>
      </c>
      <c r="F287" s="114">
        <v>0</v>
      </c>
      <c r="G287" s="115">
        <v>0</v>
      </c>
    </row>
    <row r="288" spans="1:7" ht="62.4">
      <c r="A288" s="110" t="s">
        <v>352</v>
      </c>
      <c r="B288" s="111" t="s">
        <v>351</v>
      </c>
      <c r="C288" s="112" t="s">
        <v>1</v>
      </c>
      <c r="D288" s="113">
        <v>0</v>
      </c>
      <c r="E288" s="114">
        <v>2.4</v>
      </c>
      <c r="F288" s="114">
        <v>0</v>
      </c>
      <c r="G288" s="115">
        <v>0</v>
      </c>
    </row>
    <row r="289" spans="1:7" ht="62.4">
      <c r="A289" s="110" t="s">
        <v>350</v>
      </c>
      <c r="B289" s="111" t="s">
        <v>349</v>
      </c>
      <c r="C289" s="112" t="s">
        <v>1</v>
      </c>
      <c r="D289" s="113">
        <v>0</v>
      </c>
      <c r="E289" s="114">
        <v>2.4</v>
      </c>
      <c r="F289" s="114">
        <v>0</v>
      </c>
      <c r="G289" s="115">
        <v>0</v>
      </c>
    </row>
    <row r="290" spans="1:7" ht="31.2">
      <c r="A290" s="110" t="s">
        <v>13</v>
      </c>
      <c r="B290" s="111" t="s">
        <v>349</v>
      </c>
      <c r="C290" s="112" t="s">
        <v>0</v>
      </c>
      <c r="D290" s="113">
        <v>0</v>
      </c>
      <c r="E290" s="114">
        <v>2.4</v>
      </c>
      <c r="F290" s="114">
        <v>0</v>
      </c>
      <c r="G290" s="115">
        <v>0</v>
      </c>
    </row>
    <row r="291" spans="1:7" ht="62.4">
      <c r="A291" s="110" t="s">
        <v>208</v>
      </c>
      <c r="B291" s="111" t="s">
        <v>349</v>
      </c>
      <c r="C291" s="112" t="s">
        <v>0</v>
      </c>
      <c r="D291" s="113">
        <v>104</v>
      </c>
      <c r="E291" s="114">
        <v>2.4</v>
      </c>
      <c r="F291" s="114">
        <v>0</v>
      </c>
      <c r="G291" s="115">
        <v>0</v>
      </c>
    </row>
    <row r="292" spans="1:7" ht="62.4">
      <c r="A292" s="110" t="s">
        <v>348</v>
      </c>
      <c r="B292" s="111" t="s">
        <v>347</v>
      </c>
      <c r="C292" s="112" t="s">
        <v>1</v>
      </c>
      <c r="D292" s="113">
        <v>0</v>
      </c>
      <c r="E292" s="114">
        <v>17871.82</v>
      </c>
      <c r="F292" s="114">
        <v>7250.25</v>
      </c>
      <c r="G292" s="115">
        <v>0.40568056303163302</v>
      </c>
    </row>
    <row r="293" spans="1:7" ht="46.8">
      <c r="A293" s="110" t="s">
        <v>346</v>
      </c>
      <c r="B293" s="111" t="s">
        <v>345</v>
      </c>
      <c r="C293" s="112" t="s">
        <v>1</v>
      </c>
      <c r="D293" s="113">
        <v>0</v>
      </c>
      <c r="E293" s="114">
        <v>6716.32</v>
      </c>
      <c r="F293" s="114">
        <v>2726.24</v>
      </c>
      <c r="G293" s="115">
        <v>0.40591276175048241</v>
      </c>
    </row>
    <row r="294" spans="1:7" ht="31.2">
      <c r="A294" s="110" t="s">
        <v>228</v>
      </c>
      <c r="B294" s="111" t="s">
        <v>344</v>
      </c>
      <c r="C294" s="112" t="s">
        <v>1</v>
      </c>
      <c r="D294" s="113">
        <v>0</v>
      </c>
      <c r="E294" s="114">
        <v>5226.32</v>
      </c>
      <c r="F294" s="114">
        <v>2635.24</v>
      </c>
      <c r="G294" s="115">
        <v>0.50422477001025579</v>
      </c>
    </row>
    <row r="295" spans="1:7" ht="78">
      <c r="A295" s="110" t="s">
        <v>30</v>
      </c>
      <c r="B295" s="111" t="s">
        <v>344</v>
      </c>
      <c r="C295" s="112" t="s">
        <v>27</v>
      </c>
      <c r="D295" s="113">
        <v>0</v>
      </c>
      <c r="E295" s="114">
        <v>5073.62</v>
      </c>
      <c r="F295" s="114">
        <v>2631.34</v>
      </c>
      <c r="G295" s="115">
        <v>0.5186316673302297</v>
      </c>
    </row>
    <row r="296" spans="1:7" ht="31.2">
      <c r="A296" s="110" t="s">
        <v>186</v>
      </c>
      <c r="B296" s="111" t="s">
        <v>344</v>
      </c>
      <c r="C296" s="112" t="s">
        <v>27</v>
      </c>
      <c r="D296" s="113">
        <v>505</v>
      </c>
      <c r="E296" s="114">
        <v>5073.62</v>
      </c>
      <c r="F296" s="114">
        <v>2631.34</v>
      </c>
      <c r="G296" s="115">
        <v>0.5186316673302297</v>
      </c>
    </row>
    <row r="297" spans="1:7" ht="31.2">
      <c r="A297" s="110" t="s">
        <v>13</v>
      </c>
      <c r="B297" s="111" t="s">
        <v>344</v>
      </c>
      <c r="C297" s="112" t="s">
        <v>0</v>
      </c>
      <c r="D297" s="113">
        <v>0</v>
      </c>
      <c r="E297" s="114">
        <v>151.9</v>
      </c>
      <c r="F297" s="114">
        <v>3.1</v>
      </c>
      <c r="G297" s="115">
        <v>2.0408163265306121E-2</v>
      </c>
    </row>
    <row r="298" spans="1:7" ht="31.2">
      <c r="A298" s="110" t="s">
        <v>186</v>
      </c>
      <c r="B298" s="111" t="s">
        <v>344</v>
      </c>
      <c r="C298" s="112" t="s">
        <v>0</v>
      </c>
      <c r="D298" s="113">
        <v>505</v>
      </c>
      <c r="E298" s="114">
        <v>151.9</v>
      </c>
      <c r="F298" s="114">
        <v>3.1</v>
      </c>
      <c r="G298" s="115">
        <v>2.0408163265306121E-2</v>
      </c>
    </row>
    <row r="299" spans="1:7">
      <c r="A299" s="110" t="s">
        <v>5</v>
      </c>
      <c r="B299" s="111" t="s">
        <v>344</v>
      </c>
      <c r="C299" s="112" t="s">
        <v>2</v>
      </c>
      <c r="D299" s="113">
        <v>0</v>
      </c>
      <c r="E299" s="114">
        <v>0.8</v>
      </c>
      <c r="F299" s="114">
        <v>0.8</v>
      </c>
      <c r="G299" s="115">
        <v>1</v>
      </c>
    </row>
    <row r="300" spans="1:7" ht="31.2">
      <c r="A300" s="110" t="s">
        <v>186</v>
      </c>
      <c r="B300" s="111" t="s">
        <v>344</v>
      </c>
      <c r="C300" s="112" t="s">
        <v>2</v>
      </c>
      <c r="D300" s="113">
        <v>505</v>
      </c>
      <c r="E300" s="114">
        <v>0.8</v>
      </c>
      <c r="F300" s="114">
        <v>0.8</v>
      </c>
      <c r="G300" s="115">
        <v>1</v>
      </c>
    </row>
    <row r="301" spans="1:7" ht="171.6">
      <c r="A301" s="110" t="s">
        <v>31</v>
      </c>
      <c r="B301" s="111" t="s">
        <v>343</v>
      </c>
      <c r="C301" s="112" t="s">
        <v>1</v>
      </c>
      <c r="D301" s="113">
        <v>0</v>
      </c>
      <c r="E301" s="114">
        <v>1490</v>
      </c>
      <c r="F301" s="114">
        <v>91</v>
      </c>
      <c r="G301" s="115">
        <v>6.1073825503355703E-2</v>
      </c>
    </row>
    <row r="302" spans="1:7" ht="78">
      <c r="A302" s="110" t="s">
        <v>30</v>
      </c>
      <c r="B302" s="111" t="s">
        <v>343</v>
      </c>
      <c r="C302" s="112" t="s">
        <v>27</v>
      </c>
      <c r="D302" s="113">
        <v>0</v>
      </c>
      <c r="E302" s="114">
        <v>1490</v>
      </c>
      <c r="F302" s="114">
        <v>91</v>
      </c>
      <c r="G302" s="115">
        <v>6.1073825503355703E-2</v>
      </c>
    </row>
    <row r="303" spans="1:7" ht="31.2">
      <c r="A303" s="110" t="s">
        <v>186</v>
      </c>
      <c r="B303" s="111" t="s">
        <v>343</v>
      </c>
      <c r="C303" s="112" t="s">
        <v>27</v>
      </c>
      <c r="D303" s="113">
        <v>505</v>
      </c>
      <c r="E303" s="114">
        <v>1490</v>
      </c>
      <c r="F303" s="114">
        <v>91</v>
      </c>
      <c r="G303" s="115">
        <v>6.1073825503355703E-2</v>
      </c>
    </row>
    <row r="304" spans="1:7" ht="31.2">
      <c r="A304" s="110" t="s">
        <v>342</v>
      </c>
      <c r="B304" s="111" t="s">
        <v>341</v>
      </c>
      <c r="C304" s="112" t="s">
        <v>1</v>
      </c>
      <c r="D304" s="113">
        <v>0</v>
      </c>
      <c r="E304" s="114">
        <v>11155.5</v>
      </c>
      <c r="F304" s="114">
        <v>4524.01</v>
      </c>
      <c r="G304" s="115">
        <v>0.4055407646452423</v>
      </c>
    </row>
    <row r="305" spans="1:7" ht="78">
      <c r="A305" s="110" t="s">
        <v>340</v>
      </c>
      <c r="B305" s="111" t="s">
        <v>339</v>
      </c>
      <c r="C305" s="112" t="s">
        <v>1</v>
      </c>
      <c r="D305" s="113">
        <v>0</v>
      </c>
      <c r="E305" s="114">
        <v>935.5</v>
      </c>
      <c r="F305" s="114">
        <v>446.06</v>
      </c>
      <c r="G305" s="115">
        <v>0.47681453768038484</v>
      </c>
    </row>
    <row r="306" spans="1:7" ht="78">
      <c r="A306" s="110" t="s">
        <v>30</v>
      </c>
      <c r="B306" s="111" t="s">
        <v>339</v>
      </c>
      <c r="C306" s="112" t="s">
        <v>27</v>
      </c>
      <c r="D306" s="113">
        <v>0</v>
      </c>
      <c r="E306" s="114">
        <v>891</v>
      </c>
      <c r="F306" s="114">
        <v>436.06</v>
      </c>
      <c r="G306" s="115">
        <v>0.48940516273849605</v>
      </c>
    </row>
    <row r="307" spans="1:7" ht="31.2">
      <c r="A307" s="110" t="s">
        <v>186</v>
      </c>
      <c r="B307" s="111" t="s">
        <v>339</v>
      </c>
      <c r="C307" s="112" t="s">
        <v>27</v>
      </c>
      <c r="D307" s="113">
        <v>505</v>
      </c>
      <c r="E307" s="114">
        <v>891</v>
      </c>
      <c r="F307" s="114">
        <v>436.06</v>
      </c>
      <c r="G307" s="115">
        <v>0.48940516273849605</v>
      </c>
    </row>
    <row r="308" spans="1:7" ht="31.2">
      <c r="A308" s="110" t="s">
        <v>13</v>
      </c>
      <c r="B308" s="111" t="s">
        <v>339</v>
      </c>
      <c r="C308" s="112" t="s">
        <v>0</v>
      </c>
      <c r="D308" s="113">
        <v>0</v>
      </c>
      <c r="E308" s="114">
        <v>44.5</v>
      </c>
      <c r="F308" s="114">
        <v>10</v>
      </c>
      <c r="G308" s="115">
        <v>0.2247191011235955</v>
      </c>
    </row>
    <row r="309" spans="1:7" ht="31.2">
      <c r="A309" s="110" t="s">
        <v>186</v>
      </c>
      <c r="B309" s="111" t="s">
        <v>339</v>
      </c>
      <c r="C309" s="112" t="s">
        <v>0</v>
      </c>
      <c r="D309" s="113">
        <v>505</v>
      </c>
      <c r="E309" s="114">
        <v>44.5</v>
      </c>
      <c r="F309" s="114">
        <v>10</v>
      </c>
      <c r="G309" s="115">
        <v>0.2247191011235955</v>
      </c>
    </row>
    <row r="310" spans="1:7" ht="31.2">
      <c r="A310" s="110" t="s">
        <v>338</v>
      </c>
      <c r="B310" s="111" t="s">
        <v>337</v>
      </c>
      <c r="C310" s="112" t="s">
        <v>1</v>
      </c>
      <c r="D310" s="113">
        <v>0</v>
      </c>
      <c r="E310" s="114">
        <v>10220</v>
      </c>
      <c r="F310" s="114">
        <v>4077.95</v>
      </c>
      <c r="G310" s="115">
        <v>0.39901663405088061</v>
      </c>
    </row>
    <row r="311" spans="1:7" ht="31.2">
      <c r="A311" s="110" t="s">
        <v>13</v>
      </c>
      <c r="B311" s="111" t="s">
        <v>337</v>
      </c>
      <c r="C311" s="112" t="s">
        <v>0</v>
      </c>
      <c r="D311" s="113">
        <v>0</v>
      </c>
      <c r="E311" s="114">
        <v>230</v>
      </c>
      <c r="F311" s="114">
        <v>95.55</v>
      </c>
      <c r="G311" s="115">
        <v>0.41543478260869565</v>
      </c>
    </row>
    <row r="312" spans="1:7">
      <c r="A312" s="110" t="s">
        <v>111</v>
      </c>
      <c r="B312" s="111" t="s">
        <v>337</v>
      </c>
      <c r="C312" s="112" t="s">
        <v>0</v>
      </c>
      <c r="D312" s="113">
        <v>1003</v>
      </c>
      <c r="E312" s="114">
        <v>230</v>
      </c>
      <c r="F312" s="114">
        <v>95.55</v>
      </c>
      <c r="G312" s="115">
        <v>0.41543478260869565</v>
      </c>
    </row>
    <row r="313" spans="1:7" ht="31.2">
      <c r="A313" s="110" t="s">
        <v>95</v>
      </c>
      <c r="B313" s="111" t="s">
        <v>337</v>
      </c>
      <c r="C313" s="112" t="s">
        <v>93</v>
      </c>
      <c r="D313" s="113">
        <v>0</v>
      </c>
      <c r="E313" s="114">
        <v>9990</v>
      </c>
      <c r="F313" s="114">
        <v>3982.4</v>
      </c>
      <c r="G313" s="115">
        <v>0.39863863863863863</v>
      </c>
    </row>
    <row r="314" spans="1:7">
      <c r="A314" s="110" t="s">
        <v>111</v>
      </c>
      <c r="B314" s="111" t="s">
        <v>337</v>
      </c>
      <c r="C314" s="112" t="s">
        <v>93</v>
      </c>
      <c r="D314" s="113">
        <v>1003</v>
      </c>
      <c r="E314" s="114">
        <v>9990</v>
      </c>
      <c r="F314" s="114">
        <v>3982.4</v>
      </c>
      <c r="G314" s="115">
        <v>0.39863863863863863</v>
      </c>
    </row>
    <row r="315" spans="1:7" s="122" customFormat="1" ht="62.4">
      <c r="A315" s="104" t="s">
        <v>336</v>
      </c>
      <c r="B315" s="105" t="s">
        <v>335</v>
      </c>
      <c r="C315" s="106" t="s">
        <v>1</v>
      </c>
      <c r="D315" s="107">
        <v>0</v>
      </c>
      <c r="E315" s="108">
        <v>143016.95000000001</v>
      </c>
      <c r="F315" s="108">
        <v>66209.59</v>
      </c>
      <c r="G315" s="109">
        <v>0.46294925181945212</v>
      </c>
    </row>
    <row r="316" spans="1:7" ht="77.25" customHeight="1">
      <c r="A316" s="110" t="s">
        <v>334</v>
      </c>
      <c r="B316" s="111" t="s">
        <v>333</v>
      </c>
      <c r="C316" s="112" t="s">
        <v>1</v>
      </c>
      <c r="D316" s="113">
        <v>0</v>
      </c>
      <c r="E316" s="114">
        <v>36719.15</v>
      </c>
      <c r="F316" s="114">
        <v>15716.39</v>
      </c>
      <c r="G316" s="115">
        <v>0.42801617139830306</v>
      </c>
    </row>
    <row r="317" spans="1:7" ht="93.6">
      <c r="A317" s="110" t="s">
        <v>332</v>
      </c>
      <c r="B317" s="111" t="s">
        <v>331</v>
      </c>
      <c r="C317" s="112" t="s">
        <v>1</v>
      </c>
      <c r="D317" s="113">
        <v>0</v>
      </c>
      <c r="E317" s="114">
        <v>36702.86</v>
      </c>
      <c r="F317" s="114">
        <v>15715.07</v>
      </c>
      <c r="G317" s="115">
        <v>0.42817017529424134</v>
      </c>
    </row>
    <row r="318" spans="1:7" ht="31.2">
      <c r="A318" s="110" t="s">
        <v>35</v>
      </c>
      <c r="B318" s="111" t="s">
        <v>330</v>
      </c>
      <c r="C318" s="112" t="s">
        <v>1</v>
      </c>
      <c r="D318" s="113">
        <v>0</v>
      </c>
      <c r="E318" s="114">
        <v>112</v>
      </c>
      <c r="F318" s="114">
        <v>25.3</v>
      </c>
      <c r="G318" s="115">
        <v>0.22589285714285715</v>
      </c>
    </row>
    <row r="319" spans="1:7" ht="31.2">
      <c r="A319" s="110" t="s">
        <v>13</v>
      </c>
      <c r="B319" s="111" t="s">
        <v>330</v>
      </c>
      <c r="C319" s="112" t="s">
        <v>0</v>
      </c>
      <c r="D319" s="113">
        <v>0</v>
      </c>
      <c r="E319" s="114">
        <v>112</v>
      </c>
      <c r="F319" s="114">
        <v>25.3</v>
      </c>
      <c r="G319" s="115">
        <v>0.22589285714285715</v>
      </c>
    </row>
    <row r="320" spans="1:7" ht="31.2">
      <c r="A320" s="110" t="s">
        <v>34</v>
      </c>
      <c r="B320" s="111" t="s">
        <v>330</v>
      </c>
      <c r="C320" s="112" t="s">
        <v>0</v>
      </c>
      <c r="D320" s="113">
        <v>705</v>
      </c>
      <c r="E320" s="114">
        <v>112</v>
      </c>
      <c r="F320" s="114">
        <v>25.3</v>
      </c>
      <c r="G320" s="115">
        <v>0.22589285714285715</v>
      </c>
    </row>
    <row r="321" spans="1:7" ht="31.2">
      <c r="A321" s="110" t="s">
        <v>33</v>
      </c>
      <c r="B321" s="111" t="s">
        <v>329</v>
      </c>
      <c r="C321" s="112" t="s">
        <v>1</v>
      </c>
      <c r="D321" s="113">
        <v>0</v>
      </c>
      <c r="E321" s="114">
        <v>9360.7800000000007</v>
      </c>
      <c r="F321" s="114">
        <v>4781.67</v>
      </c>
      <c r="G321" s="115">
        <v>0.5108196111862473</v>
      </c>
    </row>
    <row r="322" spans="1:7" ht="78">
      <c r="A322" s="110" t="s">
        <v>30</v>
      </c>
      <c r="B322" s="111" t="s">
        <v>329</v>
      </c>
      <c r="C322" s="112" t="s">
        <v>27</v>
      </c>
      <c r="D322" s="113">
        <v>0</v>
      </c>
      <c r="E322" s="114">
        <v>7306.86</v>
      </c>
      <c r="F322" s="114">
        <v>4040.83</v>
      </c>
      <c r="G322" s="115">
        <v>0.55301867012642913</v>
      </c>
    </row>
    <row r="323" spans="1:7" ht="46.8">
      <c r="A323" s="110" t="s">
        <v>29</v>
      </c>
      <c r="B323" s="111" t="s">
        <v>329</v>
      </c>
      <c r="C323" s="112" t="s">
        <v>27</v>
      </c>
      <c r="D323" s="113">
        <v>106</v>
      </c>
      <c r="E323" s="114">
        <v>7306.86</v>
      </c>
      <c r="F323" s="114">
        <v>4040.83</v>
      </c>
      <c r="G323" s="115">
        <v>0.55301867012642913</v>
      </c>
    </row>
    <row r="324" spans="1:7" ht="31.2">
      <c r="A324" s="110" t="s">
        <v>13</v>
      </c>
      <c r="B324" s="111" t="s">
        <v>329</v>
      </c>
      <c r="C324" s="112" t="s">
        <v>0</v>
      </c>
      <c r="D324" s="113">
        <v>0</v>
      </c>
      <c r="E324" s="114">
        <v>2053.73</v>
      </c>
      <c r="F324" s="114">
        <v>740.65</v>
      </c>
      <c r="G324" s="115">
        <v>0.36063650041631568</v>
      </c>
    </row>
    <row r="325" spans="1:7" ht="46.8">
      <c r="A325" s="110" t="s">
        <v>29</v>
      </c>
      <c r="B325" s="111" t="s">
        <v>329</v>
      </c>
      <c r="C325" s="112" t="s">
        <v>0</v>
      </c>
      <c r="D325" s="113">
        <v>106</v>
      </c>
      <c r="E325" s="114">
        <v>2053.73</v>
      </c>
      <c r="F325" s="114">
        <v>740.65</v>
      </c>
      <c r="G325" s="115">
        <v>0.36063650041631568</v>
      </c>
    </row>
    <row r="326" spans="1:7">
      <c r="A326" s="110" t="s">
        <v>5</v>
      </c>
      <c r="B326" s="111" t="s">
        <v>329</v>
      </c>
      <c r="C326" s="112" t="s">
        <v>2</v>
      </c>
      <c r="D326" s="113">
        <v>0</v>
      </c>
      <c r="E326" s="114">
        <v>0.19</v>
      </c>
      <c r="F326" s="114">
        <v>0.19</v>
      </c>
      <c r="G326" s="115">
        <v>1</v>
      </c>
    </row>
    <row r="327" spans="1:7" ht="46.8">
      <c r="A327" s="110" t="s">
        <v>29</v>
      </c>
      <c r="B327" s="111" t="s">
        <v>329</v>
      </c>
      <c r="C327" s="112" t="s">
        <v>2</v>
      </c>
      <c r="D327" s="113">
        <v>106</v>
      </c>
      <c r="E327" s="114">
        <v>0.19</v>
      </c>
      <c r="F327" s="114">
        <v>0.19</v>
      </c>
      <c r="G327" s="115">
        <v>1</v>
      </c>
    </row>
    <row r="328" spans="1:7" ht="31.2">
      <c r="A328" s="110" t="s">
        <v>159</v>
      </c>
      <c r="B328" s="111" t="s">
        <v>328</v>
      </c>
      <c r="C328" s="112" t="s">
        <v>1</v>
      </c>
      <c r="D328" s="113">
        <v>0</v>
      </c>
      <c r="E328" s="114">
        <v>19656.080000000002</v>
      </c>
      <c r="F328" s="114">
        <v>10372.1</v>
      </c>
      <c r="G328" s="115">
        <v>0.52767896752556964</v>
      </c>
    </row>
    <row r="329" spans="1:7" ht="78">
      <c r="A329" s="110" t="s">
        <v>30</v>
      </c>
      <c r="B329" s="111" t="s">
        <v>328</v>
      </c>
      <c r="C329" s="112" t="s">
        <v>27</v>
      </c>
      <c r="D329" s="113">
        <v>0</v>
      </c>
      <c r="E329" s="114">
        <v>18352.95</v>
      </c>
      <c r="F329" s="114">
        <v>9882.61</v>
      </c>
      <c r="G329" s="115">
        <v>0.53847528598944583</v>
      </c>
    </row>
    <row r="330" spans="1:7">
      <c r="A330" s="110" t="s">
        <v>4</v>
      </c>
      <c r="B330" s="111" t="s">
        <v>328</v>
      </c>
      <c r="C330" s="112" t="s">
        <v>27</v>
      </c>
      <c r="D330" s="113">
        <v>113</v>
      </c>
      <c r="E330" s="114">
        <v>18352.95</v>
      </c>
      <c r="F330" s="114">
        <v>9882.61</v>
      </c>
      <c r="G330" s="115">
        <v>0.53847528598944583</v>
      </c>
    </row>
    <row r="331" spans="1:7" ht="31.2">
      <c r="A331" s="110" t="s">
        <v>13</v>
      </c>
      <c r="B331" s="111" t="s">
        <v>328</v>
      </c>
      <c r="C331" s="112" t="s">
        <v>0</v>
      </c>
      <c r="D331" s="113">
        <v>0</v>
      </c>
      <c r="E331" s="114">
        <v>1303.1300000000001</v>
      </c>
      <c r="F331" s="114">
        <v>489.49</v>
      </c>
      <c r="G331" s="115">
        <v>0.37562637649351943</v>
      </c>
    </row>
    <row r="332" spans="1:7">
      <c r="A332" s="110" t="s">
        <v>4</v>
      </c>
      <c r="B332" s="111" t="s">
        <v>328</v>
      </c>
      <c r="C332" s="112" t="s">
        <v>0</v>
      </c>
      <c r="D332" s="113">
        <v>113</v>
      </c>
      <c r="E332" s="114">
        <v>1303.1300000000001</v>
      </c>
      <c r="F332" s="114">
        <v>489.49</v>
      </c>
      <c r="G332" s="115">
        <v>0.37562637649351943</v>
      </c>
    </row>
    <row r="333" spans="1:7" ht="171.6">
      <c r="A333" s="110" t="s">
        <v>31</v>
      </c>
      <c r="B333" s="111" t="s">
        <v>327</v>
      </c>
      <c r="C333" s="112" t="s">
        <v>1</v>
      </c>
      <c r="D333" s="113">
        <v>0</v>
      </c>
      <c r="E333" s="114">
        <v>7574</v>
      </c>
      <c r="F333" s="114">
        <v>536</v>
      </c>
      <c r="G333" s="115">
        <v>7.0768418273039341E-2</v>
      </c>
    </row>
    <row r="334" spans="1:7" ht="78">
      <c r="A334" s="110" t="s">
        <v>30</v>
      </c>
      <c r="B334" s="111" t="s">
        <v>327</v>
      </c>
      <c r="C334" s="112" t="s">
        <v>27</v>
      </c>
      <c r="D334" s="113">
        <v>0</v>
      </c>
      <c r="E334" s="114">
        <v>7574</v>
      </c>
      <c r="F334" s="114">
        <v>536</v>
      </c>
      <c r="G334" s="115">
        <v>7.0768418273039341E-2</v>
      </c>
    </row>
    <row r="335" spans="1:7">
      <c r="A335" s="110" t="s">
        <v>4</v>
      </c>
      <c r="B335" s="111" t="s">
        <v>327</v>
      </c>
      <c r="C335" s="112" t="s">
        <v>27</v>
      </c>
      <c r="D335" s="113">
        <v>113</v>
      </c>
      <c r="E335" s="114">
        <v>5804</v>
      </c>
      <c r="F335" s="114">
        <v>411</v>
      </c>
      <c r="G335" s="115">
        <v>7.08132322536182E-2</v>
      </c>
    </row>
    <row r="336" spans="1:7" ht="46.8">
      <c r="A336" s="110" t="s">
        <v>29</v>
      </c>
      <c r="B336" s="111" t="s">
        <v>327</v>
      </c>
      <c r="C336" s="112" t="s">
        <v>27</v>
      </c>
      <c r="D336" s="113">
        <v>106</v>
      </c>
      <c r="E336" s="114">
        <v>1770</v>
      </c>
      <c r="F336" s="114">
        <v>125</v>
      </c>
      <c r="G336" s="115">
        <v>7.0621468926553674E-2</v>
      </c>
    </row>
    <row r="337" spans="1:7" ht="31.2">
      <c r="A337" s="110" t="s">
        <v>326</v>
      </c>
      <c r="B337" s="111" t="s">
        <v>325</v>
      </c>
      <c r="C337" s="112" t="s">
        <v>1</v>
      </c>
      <c r="D337" s="113">
        <v>0</v>
      </c>
      <c r="E337" s="114">
        <v>16.29</v>
      </c>
      <c r="F337" s="114">
        <v>1.32</v>
      </c>
      <c r="G337" s="115">
        <v>8.1031307550644568E-2</v>
      </c>
    </row>
    <row r="338" spans="1:7">
      <c r="A338" s="110" t="s">
        <v>324</v>
      </c>
      <c r="B338" s="111" t="s">
        <v>321</v>
      </c>
      <c r="C338" s="112" t="s">
        <v>1</v>
      </c>
      <c r="D338" s="113">
        <v>0</v>
      </c>
      <c r="E338" s="114">
        <v>16.29</v>
      </c>
      <c r="F338" s="114">
        <v>1.32</v>
      </c>
      <c r="G338" s="115">
        <v>8.1031307550644568E-2</v>
      </c>
    </row>
    <row r="339" spans="1:7" ht="31.2">
      <c r="A339" s="110" t="s">
        <v>323</v>
      </c>
      <c r="B339" s="111" t="s">
        <v>321</v>
      </c>
      <c r="C339" s="112" t="s">
        <v>320</v>
      </c>
      <c r="D339" s="113">
        <v>0</v>
      </c>
      <c r="E339" s="114">
        <v>16.29</v>
      </c>
      <c r="F339" s="114">
        <v>1.32</v>
      </c>
      <c r="G339" s="115">
        <v>8.1031307550644568E-2</v>
      </c>
    </row>
    <row r="340" spans="1:7" ht="31.2">
      <c r="A340" s="110" t="s">
        <v>322</v>
      </c>
      <c r="B340" s="111" t="s">
        <v>321</v>
      </c>
      <c r="C340" s="112" t="s">
        <v>320</v>
      </c>
      <c r="D340" s="113">
        <v>1301</v>
      </c>
      <c r="E340" s="114">
        <v>16.29</v>
      </c>
      <c r="F340" s="114">
        <v>1.32</v>
      </c>
      <c r="G340" s="115">
        <v>8.1031307550644568E-2</v>
      </c>
    </row>
    <row r="341" spans="1:7" ht="78">
      <c r="A341" s="110" t="s">
        <v>319</v>
      </c>
      <c r="B341" s="111" t="s">
        <v>318</v>
      </c>
      <c r="C341" s="112" t="s">
        <v>1</v>
      </c>
      <c r="D341" s="113">
        <v>0</v>
      </c>
      <c r="E341" s="114">
        <v>106297.8</v>
      </c>
      <c r="F341" s="114">
        <v>50493.2</v>
      </c>
      <c r="G341" s="115">
        <v>0.47501641614407819</v>
      </c>
    </row>
    <row r="342" spans="1:7" ht="46.8">
      <c r="A342" s="110" t="s">
        <v>317</v>
      </c>
      <c r="B342" s="111" t="s">
        <v>316</v>
      </c>
      <c r="C342" s="112" t="s">
        <v>1</v>
      </c>
      <c r="D342" s="113">
        <v>0</v>
      </c>
      <c r="E342" s="114">
        <v>106297.8</v>
      </c>
      <c r="F342" s="114">
        <v>50493.2</v>
      </c>
      <c r="G342" s="115">
        <v>0.47501641614407819</v>
      </c>
    </row>
    <row r="343" spans="1:7" ht="62.4">
      <c r="A343" s="110" t="s">
        <v>315</v>
      </c>
      <c r="B343" s="111" t="s">
        <v>313</v>
      </c>
      <c r="C343" s="112" t="s">
        <v>1</v>
      </c>
      <c r="D343" s="113">
        <v>0</v>
      </c>
      <c r="E343" s="114">
        <v>16630.7</v>
      </c>
      <c r="F343" s="114">
        <v>4250.1000000000004</v>
      </c>
      <c r="G343" s="115">
        <v>0.25555749307004516</v>
      </c>
    </row>
    <row r="344" spans="1:7">
      <c r="A344" s="110" t="s">
        <v>309</v>
      </c>
      <c r="B344" s="111" t="s">
        <v>313</v>
      </c>
      <c r="C344" s="112" t="s">
        <v>306</v>
      </c>
      <c r="D344" s="113">
        <v>0</v>
      </c>
      <c r="E344" s="114">
        <v>16630.7</v>
      </c>
      <c r="F344" s="114">
        <v>4250.1000000000004</v>
      </c>
      <c r="G344" s="115">
        <v>0.25555749307004516</v>
      </c>
    </row>
    <row r="345" spans="1:7" ht="31.2">
      <c r="A345" s="110" t="s">
        <v>314</v>
      </c>
      <c r="B345" s="111" t="s">
        <v>313</v>
      </c>
      <c r="C345" s="112" t="s">
        <v>306</v>
      </c>
      <c r="D345" s="113">
        <v>1403</v>
      </c>
      <c r="E345" s="114">
        <v>16630.7</v>
      </c>
      <c r="F345" s="114">
        <v>4250.1000000000004</v>
      </c>
      <c r="G345" s="115">
        <v>0.25555749307004516</v>
      </c>
    </row>
    <row r="346" spans="1:7" ht="46.8">
      <c r="A346" s="110" t="s">
        <v>312</v>
      </c>
      <c r="B346" s="111" t="s">
        <v>311</v>
      </c>
      <c r="C346" s="112" t="s">
        <v>1</v>
      </c>
      <c r="D346" s="113">
        <v>0</v>
      </c>
      <c r="E346" s="114">
        <v>88779.3</v>
      </c>
      <c r="F346" s="114">
        <v>45740.800000000003</v>
      </c>
      <c r="G346" s="115">
        <v>0.51521920087227546</v>
      </c>
    </row>
    <row r="347" spans="1:7">
      <c r="A347" s="110" t="s">
        <v>309</v>
      </c>
      <c r="B347" s="111" t="s">
        <v>311</v>
      </c>
      <c r="C347" s="112" t="s">
        <v>306</v>
      </c>
      <c r="D347" s="113">
        <v>0</v>
      </c>
      <c r="E347" s="114">
        <v>88779.3</v>
      </c>
      <c r="F347" s="114">
        <v>45740.800000000003</v>
      </c>
      <c r="G347" s="115">
        <v>0.51521920087227546</v>
      </c>
    </row>
    <row r="348" spans="1:7" ht="46.8">
      <c r="A348" s="110" t="s">
        <v>308</v>
      </c>
      <c r="B348" s="111" t="s">
        <v>311</v>
      </c>
      <c r="C348" s="112" t="s">
        <v>306</v>
      </c>
      <c r="D348" s="113">
        <v>1401</v>
      </c>
      <c r="E348" s="114">
        <v>88779.3</v>
      </c>
      <c r="F348" s="114">
        <v>45740.800000000003</v>
      </c>
      <c r="G348" s="115">
        <v>0.51521920087227546</v>
      </c>
    </row>
    <row r="349" spans="1:7" ht="31.2">
      <c r="A349" s="110" t="s">
        <v>310</v>
      </c>
      <c r="B349" s="111" t="s">
        <v>307</v>
      </c>
      <c r="C349" s="112" t="s">
        <v>1</v>
      </c>
      <c r="D349" s="113">
        <v>0</v>
      </c>
      <c r="E349" s="114">
        <v>887.8</v>
      </c>
      <c r="F349" s="114">
        <v>502.3</v>
      </c>
      <c r="G349" s="115">
        <v>0.56578058121198471</v>
      </c>
    </row>
    <row r="350" spans="1:7">
      <c r="A350" s="110" t="s">
        <v>309</v>
      </c>
      <c r="B350" s="111" t="s">
        <v>307</v>
      </c>
      <c r="C350" s="112" t="s">
        <v>306</v>
      </c>
      <c r="D350" s="113">
        <v>0</v>
      </c>
      <c r="E350" s="114">
        <v>887.8</v>
      </c>
      <c r="F350" s="114">
        <v>502.3</v>
      </c>
      <c r="G350" s="115">
        <v>0.56578058121198471</v>
      </c>
    </row>
    <row r="351" spans="1:7" ht="46.8">
      <c r="A351" s="110" t="s">
        <v>308</v>
      </c>
      <c r="B351" s="111" t="s">
        <v>307</v>
      </c>
      <c r="C351" s="112" t="s">
        <v>306</v>
      </c>
      <c r="D351" s="113">
        <v>1401</v>
      </c>
      <c r="E351" s="114">
        <v>887.8</v>
      </c>
      <c r="F351" s="114">
        <v>502.3</v>
      </c>
      <c r="G351" s="115">
        <v>0.56578058121198471</v>
      </c>
    </row>
    <row r="352" spans="1:7" s="122" customFormat="1" ht="62.4">
      <c r="A352" s="104" t="s">
        <v>305</v>
      </c>
      <c r="B352" s="105" t="s">
        <v>304</v>
      </c>
      <c r="C352" s="106" t="s">
        <v>1</v>
      </c>
      <c r="D352" s="107">
        <v>0</v>
      </c>
      <c r="E352" s="108">
        <v>44062.64</v>
      </c>
      <c r="F352" s="108">
        <v>15571.1</v>
      </c>
      <c r="G352" s="109">
        <v>0.35338554385302379</v>
      </c>
    </row>
    <row r="353" spans="1:7" ht="62.4">
      <c r="A353" s="110" t="s">
        <v>303</v>
      </c>
      <c r="B353" s="111" t="s">
        <v>302</v>
      </c>
      <c r="C353" s="112" t="s">
        <v>1</v>
      </c>
      <c r="D353" s="113">
        <v>0</v>
      </c>
      <c r="E353" s="114">
        <v>1507.58</v>
      </c>
      <c r="F353" s="114">
        <v>112.58</v>
      </c>
      <c r="G353" s="115">
        <v>7.4675970761087312E-2</v>
      </c>
    </row>
    <row r="354" spans="1:7" ht="46.8">
      <c r="A354" s="110" t="s">
        <v>301</v>
      </c>
      <c r="B354" s="111" t="s">
        <v>300</v>
      </c>
      <c r="C354" s="112" t="s">
        <v>1</v>
      </c>
      <c r="D354" s="113">
        <v>0</v>
      </c>
      <c r="E354" s="114">
        <v>1507.58</v>
      </c>
      <c r="F354" s="114">
        <v>112.58</v>
      </c>
      <c r="G354" s="115">
        <v>7.4675970761087312E-2</v>
      </c>
    </row>
    <row r="355" spans="1:7" ht="31.2">
      <c r="A355" s="110" t="s">
        <v>299</v>
      </c>
      <c r="B355" s="111" t="s">
        <v>298</v>
      </c>
      <c r="C355" s="112" t="s">
        <v>1</v>
      </c>
      <c r="D355" s="113">
        <v>0</v>
      </c>
      <c r="E355" s="114">
        <v>550</v>
      </c>
      <c r="F355" s="114">
        <v>0</v>
      </c>
      <c r="G355" s="115">
        <v>0</v>
      </c>
    </row>
    <row r="356" spans="1:7" ht="31.2">
      <c r="A356" s="110" t="s">
        <v>13</v>
      </c>
      <c r="B356" s="111" t="s">
        <v>298</v>
      </c>
      <c r="C356" s="112" t="s">
        <v>0</v>
      </c>
      <c r="D356" s="113">
        <v>0</v>
      </c>
      <c r="E356" s="114">
        <v>550</v>
      </c>
      <c r="F356" s="114">
        <v>0</v>
      </c>
      <c r="G356" s="115">
        <v>0</v>
      </c>
    </row>
    <row r="357" spans="1:7">
      <c r="A357" s="110" t="s">
        <v>4</v>
      </c>
      <c r="B357" s="111" t="s">
        <v>298</v>
      </c>
      <c r="C357" s="112" t="s">
        <v>0</v>
      </c>
      <c r="D357" s="113">
        <v>113</v>
      </c>
      <c r="E357" s="114">
        <v>550</v>
      </c>
      <c r="F357" s="114">
        <v>0</v>
      </c>
      <c r="G357" s="115">
        <v>0</v>
      </c>
    </row>
    <row r="358" spans="1:7" ht="31.2">
      <c r="A358" s="110" t="s">
        <v>297</v>
      </c>
      <c r="B358" s="111" t="s">
        <v>296</v>
      </c>
      <c r="C358" s="112" t="s">
        <v>1</v>
      </c>
      <c r="D358" s="113">
        <v>0</v>
      </c>
      <c r="E358" s="114">
        <v>150</v>
      </c>
      <c r="F358" s="114">
        <v>35</v>
      </c>
      <c r="G358" s="115">
        <v>0.23333333333333334</v>
      </c>
    </row>
    <row r="359" spans="1:7" ht="31.2">
      <c r="A359" s="110" t="s">
        <v>13</v>
      </c>
      <c r="B359" s="111" t="s">
        <v>296</v>
      </c>
      <c r="C359" s="112" t="s">
        <v>0</v>
      </c>
      <c r="D359" s="113">
        <v>0</v>
      </c>
      <c r="E359" s="114">
        <v>150</v>
      </c>
      <c r="F359" s="114">
        <v>35</v>
      </c>
      <c r="G359" s="115">
        <v>0.23333333333333334</v>
      </c>
    </row>
    <row r="360" spans="1:7">
      <c r="A360" s="110" t="s">
        <v>4</v>
      </c>
      <c r="B360" s="111" t="s">
        <v>296</v>
      </c>
      <c r="C360" s="112" t="s">
        <v>0</v>
      </c>
      <c r="D360" s="113">
        <v>113</v>
      </c>
      <c r="E360" s="114">
        <v>150</v>
      </c>
      <c r="F360" s="114">
        <v>35</v>
      </c>
      <c r="G360" s="115">
        <v>0.23333333333333334</v>
      </c>
    </row>
    <row r="361" spans="1:7" ht="62.4">
      <c r="A361" s="110" t="s">
        <v>295</v>
      </c>
      <c r="B361" s="111" t="s">
        <v>293</v>
      </c>
      <c r="C361" s="112" t="s">
        <v>1</v>
      </c>
      <c r="D361" s="113">
        <v>0</v>
      </c>
      <c r="E361" s="114">
        <v>515</v>
      </c>
      <c r="F361" s="114">
        <v>0</v>
      </c>
      <c r="G361" s="115">
        <v>0</v>
      </c>
    </row>
    <row r="362" spans="1:7" ht="31.2">
      <c r="A362" s="110" t="s">
        <v>13</v>
      </c>
      <c r="B362" s="111" t="s">
        <v>293</v>
      </c>
      <c r="C362" s="112" t="s">
        <v>0</v>
      </c>
      <c r="D362" s="113">
        <v>0</v>
      </c>
      <c r="E362" s="114">
        <v>515</v>
      </c>
      <c r="F362" s="114">
        <v>0</v>
      </c>
      <c r="G362" s="115">
        <v>0</v>
      </c>
    </row>
    <row r="363" spans="1:7" ht="31.2">
      <c r="A363" s="110" t="s">
        <v>294</v>
      </c>
      <c r="B363" s="111" t="s">
        <v>293</v>
      </c>
      <c r="C363" s="112" t="s">
        <v>0</v>
      </c>
      <c r="D363" s="113">
        <v>412</v>
      </c>
      <c r="E363" s="114">
        <v>515</v>
      </c>
      <c r="F363" s="114">
        <v>0</v>
      </c>
      <c r="G363" s="115">
        <v>0</v>
      </c>
    </row>
    <row r="364" spans="1:7">
      <c r="A364" s="110" t="s">
        <v>292</v>
      </c>
      <c r="B364" s="111" t="s">
        <v>291</v>
      </c>
      <c r="C364" s="112" t="s">
        <v>1</v>
      </c>
      <c r="D364" s="113">
        <v>0</v>
      </c>
      <c r="E364" s="114">
        <v>267.91000000000003</v>
      </c>
      <c r="F364" s="114">
        <v>60.79</v>
      </c>
      <c r="G364" s="115">
        <v>0.22690455750065319</v>
      </c>
    </row>
    <row r="365" spans="1:7" ht="31.2">
      <c r="A365" s="110" t="s">
        <v>13</v>
      </c>
      <c r="B365" s="111" t="s">
        <v>291</v>
      </c>
      <c r="C365" s="112" t="s">
        <v>0</v>
      </c>
      <c r="D365" s="113">
        <v>0</v>
      </c>
      <c r="E365" s="114">
        <v>15.22</v>
      </c>
      <c r="F365" s="114">
        <v>7.14</v>
      </c>
      <c r="G365" s="115">
        <v>0.46911957950065697</v>
      </c>
    </row>
    <row r="366" spans="1:7">
      <c r="A366" s="110" t="s">
        <v>4</v>
      </c>
      <c r="B366" s="111" t="s">
        <v>291</v>
      </c>
      <c r="C366" s="112" t="s">
        <v>0</v>
      </c>
      <c r="D366" s="113">
        <v>113</v>
      </c>
      <c r="E366" s="114">
        <v>15.22</v>
      </c>
      <c r="F366" s="114">
        <v>7.14</v>
      </c>
      <c r="G366" s="115">
        <v>0.46911957950065697</v>
      </c>
    </row>
    <row r="367" spans="1:7">
      <c r="A367" s="110" t="s">
        <v>5</v>
      </c>
      <c r="B367" s="111" t="s">
        <v>291</v>
      </c>
      <c r="C367" s="112" t="s">
        <v>2</v>
      </c>
      <c r="D367" s="113">
        <v>0</v>
      </c>
      <c r="E367" s="114">
        <v>252.69</v>
      </c>
      <c r="F367" s="114">
        <v>53.65</v>
      </c>
      <c r="G367" s="115">
        <v>0.21231548537733982</v>
      </c>
    </row>
    <row r="368" spans="1:7">
      <c r="A368" s="110" t="s">
        <v>4</v>
      </c>
      <c r="B368" s="111" t="s">
        <v>291</v>
      </c>
      <c r="C368" s="112" t="s">
        <v>2</v>
      </c>
      <c r="D368" s="113">
        <v>113</v>
      </c>
      <c r="E368" s="114">
        <v>252.69</v>
      </c>
      <c r="F368" s="114">
        <v>53.65</v>
      </c>
      <c r="G368" s="115">
        <v>0.21231548537733982</v>
      </c>
    </row>
    <row r="369" spans="1:7" ht="31.2">
      <c r="A369" s="110" t="s">
        <v>290</v>
      </c>
      <c r="B369" s="111" t="s">
        <v>288</v>
      </c>
      <c r="C369" s="112" t="s">
        <v>1</v>
      </c>
      <c r="D369" s="113">
        <v>0</v>
      </c>
      <c r="E369" s="114">
        <v>24.67</v>
      </c>
      <c r="F369" s="114">
        <v>16.79</v>
      </c>
      <c r="G369" s="115">
        <v>0.68058370490474251</v>
      </c>
    </row>
    <row r="370" spans="1:7" ht="31.2">
      <c r="A370" s="110" t="s">
        <v>13</v>
      </c>
      <c r="B370" s="111" t="s">
        <v>288</v>
      </c>
      <c r="C370" s="112" t="s">
        <v>0</v>
      </c>
      <c r="D370" s="113">
        <v>0</v>
      </c>
      <c r="E370" s="114">
        <v>24.67</v>
      </c>
      <c r="F370" s="114">
        <v>16.79</v>
      </c>
      <c r="G370" s="115">
        <v>0.68058370490474251</v>
      </c>
    </row>
    <row r="371" spans="1:7">
      <c r="A371" s="110" t="s">
        <v>289</v>
      </c>
      <c r="B371" s="111" t="s">
        <v>288</v>
      </c>
      <c r="C371" s="112" t="s">
        <v>0</v>
      </c>
      <c r="D371" s="113">
        <v>501</v>
      </c>
      <c r="E371" s="114">
        <v>24.67</v>
      </c>
      <c r="F371" s="114">
        <v>16.79</v>
      </c>
      <c r="G371" s="115">
        <v>0.68058370490474251</v>
      </c>
    </row>
    <row r="372" spans="1:7" ht="78">
      <c r="A372" s="110" t="s">
        <v>287</v>
      </c>
      <c r="B372" s="111" t="s">
        <v>286</v>
      </c>
      <c r="C372" s="112" t="s">
        <v>1</v>
      </c>
      <c r="D372" s="113">
        <v>0</v>
      </c>
      <c r="E372" s="114">
        <v>38508.01</v>
      </c>
      <c r="F372" s="114">
        <v>13804.76</v>
      </c>
      <c r="G372" s="115">
        <v>0.35849061013539779</v>
      </c>
    </row>
    <row r="373" spans="1:7" ht="62.4">
      <c r="A373" s="110" t="s">
        <v>285</v>
      </c>
      <c r="B373" s="111" t="s">
        <v>284</v>
      </c>
      <c r="C373" s="112" t="s">
        <v>1</v>
      </c>
      <c r="D373" s="113">
        <v>0</v>
      </c>
      <c r="E373" s="114">
        <v>35008.01</v>
      </c>
      <c r="F373" s="114">
        <v>11886.44</v>
      </c>
      <c r="G373" s="115">
        <v>0.3395348664491355</v>
      </c>
    </row>
    <row r="374" spans="1:7" ht="31.2">
      <c r="A374" s="110" t="s">
        <v>283</v>
      </c>
      <c r="B374" s="111" t="s">
        <v>282</v>
      </c>
      <c r="C374" s="112" t="s">
        <v>1</v>
      </c>
      <c r="D374" s="113">
        <v>0</v>
      </c>
      <c r="E374" s="114">
        <v>20541.759999999998</v>
      </c>
      <c r="F374" s="114">
        <v>10848.86</v>
      </c>
      <c r="G374" s="115">
        <v>0.52813682956085561</v>
      </c>
    </row>
    <row r="375" spans="1:7" ht="46.8">
      <c r="A375" s="110" t="s">
        <v>277</v>
      </c>
      <c r="B375" s="111" t="s">
        <v>282</v>
      </c>
      <c r="C375" s="112" t="s">
        <v>275</v>
      </c>
      <c r="D375" s="113">
        <v>0</v>
      </c>
      <c r="E375" s="114">
        <v>20541.759999999998</v>
      </c>
      <c r="F375" s="114">
        <v>10848.86</v>
      </c>
      <c r="G375" s="115">
        <v>0.52813682956085561</v>
      </c>
    </row>
    <row r="376" spans="1:7">
      <c r="A376" s="110" t="s">
        <v>4</v>
      </c>
      <c r="B376" s="111" t="s">
        <v>282</v>
      </c>
      <c r="C376" s="112" t="s">
        <v>275</v>
      </c>
      <c r="D376" s="113">
        <v>113</v>
      </c>
      <c r="E376" s="114">
        <v>20541.759999999998</v>
      </c>
      <c r="F376" s="114">
        <v>10848.86</v>
      </c>
      <c r="G376" s="115">
        <v>0.52813682956085561</v>
      </c>
    </row>
    <row r="377" spans="1:7" ht="31.2">
      <c r="A377" s="110" t="s">
        <v>281</v>
      </c>
      <c r="B377" s="111" t="s">
        <v>280</v>
      </c>
      <c r="C377" s="112" t="s">
        <v>1</v>
      </c>
      <c r="D377" s="113">
        <v>0</v>
      </c>
      <c r="E377" s="114">
        <v>1484.6</v>
      </c>
      <c r="F377" s="114">
        <v>671.58</v>
      </c>
      <c r="G377" s="115">
        <v>0.45236427320490374</v>
      </c>
    </row>
    <row r="378" spans="1:7" ht="46.8">
      <c r="A378" s="110" t="s">
        <v>277</v>
      </c>
      <c r="B378" s="111" t="s">
        <v>280</v>
      </c>
      <c r="C378" s="112" t="s">
        <v>275</v>
      </c>
      <c r="D378" s="113">
        <v>0</v>
      </c>
      <c r="E378" s="114">
        <v>1484.6</v>
      </c>
      <c r="F378" s="114">
        <v>671.58</v>
      </c>
      <c r="G378" s="115">
        <v>0.45236427320490374</v>
      </c>
    </row>
    <row r="379" spans="1:7">
      <c r="A379" s="110" t="s">
        <v>4</v>
      </c>
      <c r="B379" s="111" t="s">
        <v>280</v>
      </c>
      <c r="C379" s="112" t="s">
        <v>275</v>
      </c>
      <c r="D379" s="113">
        <v>113</v>
      </c>
      <c r="E379" s="114">
        <v>1484.6</v>
      </c>
      <c r="F379" s="114">
        <v>671.58</v>
      </c>
      <c r="G379" s="115">
        <v>0.45236427320490374</v>
      </c>
    </row>
    <row r="380" spans="1:7" ht="46.8">
      <c r="A380" s="110" t="s">
        <v>279</v>
      </c>
      <c r="B380" s="111" t="s">
        <v>278</v>
      </c>
      <c r="C380" s="112" t="s">
        <v>1</v>
      </c>
      <c r="D380" s="113">
        <v>0</v>
      </c>
      <c r="E380" s="114">
        <v>8581.65</v>
      </c>
      <c r="F380" s="114">
        <v>0</v>
      </c>
      <c r="G380" s="115">
        <v>0</v>
      </c>
    </row>
    <row r="381" spans="1:7" ht="46.8">
      <c r="A381" s="110" t="s">
        <v>277</v>
      </c>
      <c r="B381" s="111" t="s">
        <v>278</v>
      </c>
      <c r="C381" s="112" t="s">
        <v>275</v>
      </c>
      <c r="D381" s="113">
        <v>0</v>
      </c>
      <c r="E381" s="114">
        <v>8581.65</v>
      </c>
      <c r="F381" s="114">
        <v>0</v>
      </c>
      <c r="G381" s="115">
        <v>0</v>
      </c>
    </row>
    <row r="382" spans="1:7">
      <c r="A382" s="110" t="s">
        <v>190</v>
      </c>
      <c r="B382" s="111" t="s">
        <v>278</v>
      </c>
      <c r="C382" s="112" t="s">
        <v>275</v>
      </c>
      <c r="D382" s="113">
        <v>409</v>
      </c>
      <c r="E382" s="114">
        <v>8581.65</v>
      </c>
      <c r="F382" s="114">
        <v>0</v>
      </c>
      <c r="G382" s="115">
        <v>0</v>
      </c>
    </row>
    <row r="383" spans="1:7" ht="171.6">
      <c r="A383" s="110" t="s">
        <v>31</v>
      </c>
      <c r="B383" s="111" t="s">
        <v>276</v>
      </c>
      <c r="C383" s="112" t="s">
        <v>1</v>
      </c>
      <c r="D383" s="113">
        <v>0</v>
      </c>
      <c r="E383" s="114">
        <v>4400</v>
      </c>
      <c r="F383" s="114">
        <v>366</v>
      </c>
      <c r="G383" s="115">
        <v>8.3181818181818176E-2</v>
      </c>
    </row>
    <row r="384" spans="1:7" ht="46.8">
      <c r="A384" s="110" t="s">
        <v>277</v>
      </c>
      <c r="B384" s="111" t="s">
        <v>276</v>
      </c>
      <c r="C384" s="112" t="s">
        <v>275</v>
      </c>
      <c r="D384" s="113">
        <v>0</v>
      </c>
      <c r="E384" s="114">
        <v>4400</v>
      </c>
      <c r="F384" s="114">
        <v>366</v>
      </c>
      <c r="G384" s="115">
        <v>8.3181818181818176E-2</v>
      </c>
    </row>
    <row r="385" spans="1:7">
      <c r="A385" s="110" t="s">
        <v>4</v>
      </c>
      <c r="B385" s="111" t="s">
        <v>276</v>
      </c>
      <c r="C385" s="112" t="s">
        <v>275</v>
      </c>
      <c r="D385" s="113">
        <v>113</v>
      </c>
      <c r="E385" s="114">
        <v>4400</v>
      </c>
      <c r="F385" s="114">
        <v>366</v>
      </c>
      <c r="G385" s="115">
        <v>8.3181818181818176E-2</v>
      </c>
    </row>
    <row r="386" spans="1:7" ht="78">
      <c r="A386" s="110" t="s">
        <v>274</v>
      </c>
      <c r="B386" s="111" t="s">
        <v>273</v>
      </c>
      <c r="C386" s="112" t="s">
        <v>1</v>
      </c>
      <c r="D386" s="113">
        <v>0</v>
      </c>
      <c r="E386" s="114">
        <v>3500</v>
      </c>
      <c r="F386" s="114">
        <v>1918.32</v>
      </c>
      <c r="G386" s="115">
        <v>0.54809142857142856</v>
      </c>
    </row>
    <row r="387" spans="1:7" ht="31.2">
      <c r="A387" s="110" t="s">
        <v>272</v>
      </c>
      <c r="B387" s="111" t="s">
        <v>270</v>
      </c>
      <c r="C387" s="112" t="s">
        <v>1</v>
      </c>
      <c r="D387" s="113">
        <v>0</v>
      </c>
      <c r="E387" s="114">
        <v>3500</v>
      </c>
      <c r="F387" s="114">
        <v>1918.32</v>
      </c>
      <c r="G387" s="115">
        <v>0.54809142857142856</v>
      </c>
    </row>
    <row r="388" spans="1:7">
      <c r="A388" s="110" t="s">
        <v>5</v>
      </c>
      <c r="B388" s="111" t="s">
        <v>270</v>
      </c>
      <c r="C388" s="112" t="s">
        <v>2</v>
      </c>
      <c r="D388" s="113">
        <v>0</v>
      </c>
      <c r="E388" s="114">
        <v>3500</v>
      </c>
      <c r="F388" s="114">
        <v>1918.32</v>
      </c>
      <c r="G388" s="115">
        <v>0.54809142857142856</v>
      </c>
    </row>
    <row r="389" spans="1:7">
      <c r="A389" s="110" t="s">
        <v>271</v>
      </c>
      <c r="B389" s="111" t="s">
        <v>270</v>
      </c>
      <c r="C389" s="112" t="s">
        <v>2</v>
      </c>
      <c r="D389" s="113">
        <v>1202</v>
      </c>
      <c r="E389" s="114">
        <v>3500</v>
      </c>
      <c r="F389" s="114">
        <v>1918.32</v>
      </c>
      <c r="G389" s="115">
        <v>0.54809142857142856</v>
      </c>
    </row>
    <row r="390" spans="1:7" ht="62.4">
      <c r="A390" s="110" t="s">
        <v>269</v>
      </c>
      <c r="B390" s="111" t="s">
        <v>268</v>
      </c>
      <c r="C390" s="112" t="s">
        <v>1</v>
      </c>
      <c r="D390" s="113">
        <v>0</v>
      </c>
      <c r="E390" s="114">
        <v>4047.05</v>
      </c>
      <c r="F390" s="114">
        <v>1653.77</v>
      </c>
      <c r="G390" s="115">
        <v>0.4086359199911046</v>
      </c>
    </row>
    <row r="391" spans="1:7" ht="31.2">
      <c r="A391" s="110" t="s">
        <v>267</v>
      </c>
      <c r="B391" s="111" t="s">
        <v>266</v>
      </c>
      <c r="C391" s="112" t="s">
        <v>1</v>
      </c>
      <c r="D391" s="113">
        <v>0</v>
      </c>
      <c r="E391" s="114">
        <v>4047.05</v>
      </c>
      <c r="F391" s="114">
        <v>1653.77</v>
      </c>
      <c r="G391" s="115">
        <v>0.4086359199911046</v>
      </c>
    </row>
    <row r="392" spans="1:7" ht="31.2">
      <c r="A392" s="110" t="s">
        <v>35</v>
      </c>
      <c r="B392" s="111" t="s">
        <v>265</v>
      </c>
      <c r="C392" s="112" t="s">
        <v>1</v>
      </c>
      <c r="D392" s="113">
        <v>0</v>
      </c>
      <c r="E392" s="114">
        <v>15</v>
      </c>
      <c r="F392" s="114">
        <v>0</v>
      </c>
      <c r="G392" s="115">
        <v>0</v>
      </c>
    </row>
    <row r="393" spans="1:7" ht="31.2">
      <c r="A393" s="110" t="s">
        <v>13</v>
      </c>
      <c r="B393" s="111" t="s">
        <v>265</v>
      </c>
      <c r="C393" s="112" t="s">
        <v>0</v>
      </c>
      <c r="D393" s="113">
        <v>0</v>
      </c>
      <c r="E393" s="114">
        <v>15</v>
      </c>
      <c r="F393" s="114">
        <v>0</v>
      </c>
      <c r="G393" s="115">
        <v>0</v>
      </c>
    </row>
    <row r="394" spans="1:7" ht="31.2">
      <c r="A394" s="110" t="s">
        <v>34</v>
      </c>
      <c r="B394" s="111" t="s">
        <v>265</v>
      </c>
      <c r="C394" s="112" t="s">
        <v>0</v>
      </c>
      <c r="D394" s="113">
        <v>705</v>
      </c>
      <c r="E394" s="114">
        <v>15</v>
      </c>
      <c r="F394" s="114">
        <v>0</v>
      </c>
      <c r="G394" s="115">
        <v>0</v>
      </c>
    </row>
    <row r="395" spans="1:7" ht="31.2">
      <c r="A395" s="110" t="s">
        <v>228</v>
      </c>
      <c r="B395" s="111" t="s">
        <v>264</v>
      </c>
      <c r="C395" s="112" t="s">
        <v>1</v>
      </c>
      <c r="D395" s="113">
        <v>0</v>
      </c>
      <c r="E395" s="114">
        <v>3047.05</v>
      </c>
      <c r="F395" s="114">
        <v>1590.77</v>
      </c>
      <c r="G395" s="115">
        <v>0.52206888629986381</v>
      </c>
    </row>
    <row r="396" spans="1:7" ht="78">
      <c r="A396" s="110" t="s">
        <v>30</v>
      </c>
      <c r="B396" s="111" t="s">
        <v>264</v>
      </c>
      <c r="C396" s="112" t="s">
        <v>27</v>
      </c>
      <c r="D396" s="113">
        <v>0</v>
      </c>
      <c r="E396" s="114">
        <v>2937.7</v>
      </c>
      <c r="F396" s="114">
        <v>1529.03</v>
      </c>
      <c r="G396" s="115">
        <v>0.52048541375906321</v>
      </c>
    </row>
    <row r="397" spans="1:7">
      <c r="A397" s="110" t="s">
        <v>4</v>
      </c>
      <c r="B397" s="111" t="s">
        <v>264</v>
      </c>
      <c r="C397" s="112" t="s">
        <v>27</v>
      </c>
      <c r="D397" s="113">
        <v>113</v>
      </c>
      <c r="E397" s="114">
        <v>2937.7</v>
      </c>
      <c r="F397" s="114">
        <v>1529.03</v>
      </c>
      <c r="G397" s="115">
        <v>0.52048541375906321</v>
      </c>
    </row>
    <row r="398" spans="1:7" ht="31.2">
      <c r="A398" s="110" t="s">
        <v>13</v>
      </c>
      <c r="B398" s="111" t="s">
        <v>264</v>
      </c>
      <c r="C398" s="112" t="s">
        <v>0</v>
      </c>
      <c r="D398" s="113">
        <v>0</v>
      </c>
      <c r="E398" s="114">
        <v>109.35</v>
      </c>
      <c r="F398" s="114">
        <v>61.74</v>
      </c>
      <c r="G398" s="115">
        <v>0.56460905349794244</v>
      </c>
    </row>
    <row r="399" spans="1:7">
      <c r="A399" s="110" t="s">
        <v>4</v>
      </c>
      <c r="B399" s="111" t="s">
        <v>264</v>
      </c>
      <c r="C399" s="112" t="s">
        <v>0</v>
      </c>
      <c r="D399" s="113">
        <v>113</v>
      </c>
      <c r="E399" s="114">
        <v>109.35</v>
      </c>
      <c r="F399" s="114">
        <v>61.74</v>
      </c>
      <c r="G399" s="115">
        <v>0.56460905349794244</v>
      </c>
    </row>
    <row r="400" spans="1:7" ht="171.6">
      <c r="A400" s="110" t="s">
        <v>31</v>
      </c>
      <c r="B400" s="111" t="s">
        <v>263</v>
      </c>
      <c r="C400" s="112" t="s">
        <v>1</v>
      </c>
      <c r="D400" s="113">
        <v>0</v>
      </c>
      <c r="E400" s="114">
        <v>985</v>
      </c>
      <c r="F400" s="114">
        <v>63</v>
      </c>
      <c r="G400" s="115">
        <v>6.3959390862944165E-2</v>
      </c>
    </row>
    <row r="401" spans="1:7" ht="78">
      <c r="A401" s="110" t="s">
        <v>30</v>
      </c>
      <c r="B401" s="111" t="s">
        <v>263</v>
      </c>
      <c r="C401" s="112" t="s">
        <v>27</v>
      </c>
      <c r="D401" s="113">
        <v>0</v>
      </c>
      <c r="E401" s="114">
        <v>985</v>
      </c>
      <c r="F401" s="114">
        <v>63</v>
      </c>
      <c r="G401" s="115">
        <v>6.3959390862944165E-2</v>
      </c>
    </row>
    <row r="402" spans="1:7">
      <c r="A402" s="110" t="s">
        <v>4</v>
      </c>
      <c r="B402" s="111" t="s">
        <v>263</v>
      </c>
      <c r="C402" s="112" t="s">
        <v>27</v>
      </c>
      <c r="D402" s="113">
        <v>113</v>
      </c>
      <c r="E402" s="114">
        <v>985</v>
      </c>
      <c r="F402" s="114">
        <v>63</v>
      </c>
      <c r="G402" s="115">
        <v>6.3959390862944165E-2</v>
      </c>
    </row>
    <row r="403" spans="1:7" s="122" customFormat="1" ht="47.25" customHeight="1">
      <c r="A403" s="104" t="s">
        <v>262</v>
      </c>
      <c r="B403" s="105" t="s">
        <v>261</v>
      </c>
      <c r="C403" s="106" t="s">
        <v>1</v>
      </c>
      <c r="D403" s="107">
        <v>0</v>
      </c>
      <c r="E403" s="108">
        <v>50641.13</v>
      </c>
      <c r="F403" s="108">
        <v>22299.29</v>
      </c>
      <c r="G403" s="109">
        <v>0.44033950269277172</v>
      </c>
    </row>
    <row r="404" spans="1:7" ht="31.2">
      <c r="A404" s="110" t="s">
        <v>260</v>
      </c>
      <c r="B404" s="111" t="s">
        <v>259</v>
      </c>
      <c r="C404" s="112" t="s">
        <v>1</v>
      </c>
      <c r="D404" s="113">
        <v>0</v>
      </c>
      <c r="E404" s="114">
        <v>50631.13</v>
      </c>
      <c r="F404" s="114">
        <v>22299.29</v>
      </c>
      <c r="G404" s="115">
        <v>0.44042647280437947</v>
      </c>
    </row>
    <row r="405" spans="1:7" ht="46.8">
      <c r="A405" s="110" t="s">
        <v>258</v>
      </c>
      <c r="B405" s="111" t="s">
        <v>257</v>
      </c>
      <c r="C405" s="112" t="s">
        <v>1</v>
      </c>
      <c r="D405" s="113">
        <v>0</v>
      </c>
      <c r="E405" s="114">
        <v>155.5</v>
      </c>
      <c r="F405" s="114">
        <v>56.25</v>
      </c>
      <c r="G405" s="115">
        <v>0.36173633440514469</v>
      </c>
    </row>
    <row r="406" spans="1:7" ht="46.8">
      <c r="A406" s="110" t="s">
        <v>256</v>
      </c>
      <c r="B406" s="111" t="s">
        <v>255</v>
      </c>
      <c r="C406" s="112" t="s">
        <v>1</v>
      </c>
      <c r="D406" s="113">
        <v>0</v>
      </c>
      <c r="E406" s="114">
        <v>9.75</v>
      </c>
      <c r="F406" s="114">
        <v>9.75</v>
      </c>
      <c r="G406" s="115">
        <v>1</v>
      </c>
    </row>
    <row r="407" spans="1:7" ht="31.2">
      <c r="A407" s="110" t="s">
        <v>13</v>
      </c>
      <c r="B407" s="111" t="s">
        <v>255</v>
      </c>
      <c r="C407" s="112" t="s">
        <v>0</v>
      </c>
      <c r="D407" s="113">
        <v>0</v>
      </c>
      <c r="E407" s="114">
        <v>9.75</v>
      </c>
      <c r="F407" s="114">
        <v>9.75</v>
      </c>
      <c r="G407" s="115">
        <v>1</v>
      </c>
    </row>
    <row r="408" spans="1:7" ht="31.2">
      <c r="A408" s="110" t="s">
        <v>34</v>
      </c>
      <c r="B408" s="111" t="s">
        <v>255</v>
      </c>
      <c r="C408" s="112" t="s">
        <v>0</v>
      </c>
      <c r="D408" s="113">
        <v>705</v>
      </c>
      <c r="E408" s="114">
        <v>9.75</v>
      </c>
      <c r="F408" s="114">
        <v>9.75</v>
      </c>
      <c r="G408" s="115">
        <v>1</v>
      </c>
    </row>
    <row r="409" spans="1:7" ht="46.8">
      <c r="A409" s="110" t="s">
        <v>254</v>
      </c>
      <c r="B409" s="111" t="s">
        <v>253</v>
      </c>
      <c r="C409" s="112" t="s">
        <v>1</v>
      </c>
      <c r="D409" s="113">
        <v>0</v>
      </c>
      <c r="E409" s="114">
        <v>99.25</v>
      </c>
      <c r="F409" s="114">
        <v>15</v>
      </c>
      <c r="G409" s="115">
        <v>0.15113350125944586</v>
      </c>
    </row>
    <row r="410" spans="1:7" ht="31.2">
      <c r="A410" s="110" t="s">
        <v>13</v>
      </c>
      <c r="B410" s="111" t="s">
        <v>253</v>
      </c>
      <c r="C410" s="112" t="s">
        <v>0</v>
      </c>
      <c r="D410" s="113">
        <v>0</v>
      </c>
      <c r="E410" s="114">
        <v>99.25</v>
      </c>
      <c r="F410" s="114">
        <v>15</v>
      </c>
      <c r="G410" s="115">
        <v>0.15113350125944586</v>
      </c>
    </row>
    <row r="411" spans="1:7" ht="31.2">
      <c r="A411" s="110" t="s">
        <v>34</v>
      </c>
      <c r="B411" s="111" t="s">
        <v>253</v>
      </c>
      <c r="C411" s="112" t="s">
        <v>0</v>
      </c>
      <c r="D411" s="113">
        <v>705</v>
      </c>
      <c r="E411" s="114">
        <v>99.25</v>
      </c>
      <c r="F411" s="114">
        <v>15</v>
      </c>
      <c r="G411" s="115">
        <v>0.15113350125944586</v>
      </c>
    </row>
    <row r="412" spans="1:7" ht="62.4">
      <c r="A412" s="110" t="s">
        <v>252</v>
      </c>
      <c r="B412" s="111" t="s">
        <v>251</v>
      </c>
      <c r="C412" s="112" t="s">
        <v>1</v>
      </c>
      <c r="D412" s="113">
        <v>0</v>
      </c>
      <c r="E412" s="114">
        <v>46.5</v>
      </c>
      <c r="F412" s="114">
        <v>31.5</v>
      </c>
      <c r="G412" s="115">
        <v>0.67741935483870963</v>
      </c>
    </row>
    <row r="413" spans="1:7" ht="31.2">
      <c r="A413" s="110" t="s">
        <v>13</v>
      </c>
      <c r="B413" s="111" t="s">
        <v>251</v>
      </c>
      <c r="C413" s="112" t="s">
        <v>0</v>
      </c>
      <c r="D413" s="113">
        <v>0</v>
      </c>
      <c r="E413" s="114">
        <v>46.5</v>
      </c>
      <c r="F413" s="114">
        <v>31.5</v>
      </c>
      <c r="G413" s="115">
        <v>0.67741935483870963</v>
      </c>
    </row>
    <row r="414" spans="1:7" ht="31.2">
      <c r="A414" s="110" t="s">
        <v>34</v>
      </c>
      <c r="B414" s="111" t="s">
        <v>251</v>
      </c>
      <c r="C414" s="112" t="s">
        <v>0</v>
      </c>
      <c r="D414" s="113">
        <v>705</v>
      </c>
      <c r="E414" s="114">
        <v>46.5</v>
      </c>
      <c r="F414" s="114">
        <v>31.5</v>
      </c>
      <c r="G414" s="115">
        <v>0.67741935483870963</v>
      </c>
    </row>
    <row r="415" spans="1:7" ht="31.2">
      <c r="A415" s="110" t="s">
        <v>250</v>
      </c>
      <c r="B415" s="111" t="s">
        <v>249</v>
      </c>
      <c r="C415" s="112" t="s">
        <v>1</v>
      </c>
      <c r="D415" s="113">
        <v>0</v>
      </c>
      <c r="E415" s="114">
        <v>5201</v>
      </c>
      <c r="F415" s="114">
        <v>2755.76</v>
      </c>
      <c r="G415" s="115">
        <v>0.52985195154777931</v>
      </c>
    </row>
    <row r="416" spans="1:7" ht="108.75" customHeight="1">
      <c r="A416" s="110" t="s">
        <v>248</v>
      </c>
      <c r="B416" s="111" t="s">
        <v>246</v>
      </c>
      <c r="C416" s="112" t="s">
        <v>1</v>
      </c>
      <c r="D416" s="113">
        <v>0</v>
      </c>
      <c r="E416" s="114">
        <v>5201</v>
      </c>
      <c r="F416" s="114">
        <v>2755.76</v>
      </c>
      <c r="G416" s="115">
        <v>0.52985195154777931</v>
      </c>
    </row>
    <row r="417" spans="1:7" ht="31.2">
      <c r="A417" s="110" t="s">
        <v>95</v>
      </c>
      <c r="B417" s="111" t="s">
        <v>246</v>
      </c>
      <c r="C417" s="112" t="s">
        <v>93</v>
      </c>
      <c r="D417" s="113">
        <v>0</v>
      </c>
      <c r="E417" s="114">
        <v>5201</v>
      </c>
      <c r="F417" s="114">
        <v>2755.76</v>
      </c>
      <c r="G417" s="115">
        <v>0.52985195154777931</v>
      </c>
    </row>
    <row r="418" spans="1:7">
      <c r="A418" s="110" t="s">
        <v>247</v>
      </c>
      <c r="B418" s="111" t="s">
        <v>246</v>
      </c>
      <c r="C418" s="112" t="s">
        <v>93</v>
      </c>
      <c r="D418" s="113">
        <v>1001</v>
      </c>
      <c r="E418" s="114">
        <v>5201</v>
      </c>
      <c r="F418" s="114">
        <v>2755.76</v>
      </c>
      <c r="G418" s="115">
        <v>0.52985195154777931</v>
      </c>
    </row>
    <row r="419" spans="1:7" ht="46.8">
      <c r="A419" s="110" t="s">
        <v>245</v>
      </c>
      <c r="B419" s="111" t="s">
        <v>244</v>
      </c>
      <c r="C419" s="112" t="s">
        <v>1</v>
      </c>
      <c r="D419" s="113">
        <v>0</v>
      </c>
      <c r="E419" s="114">
        <v>1347.84</v>
      </c>
      <c r="F419" s="114">
        <v>658.63</v>
      </c>
      <c r="G419" s="115">
        <v>0.48865592355175691</v>
      </c>
    </row>
    <row r="420" spans="1:7" ht="78">
      <c r="A420" s="110" t="s">
        <v>243</v>
      </c>
      <c r="B420" s="111" t="s">
        <v>242</v>
      </c>
      <c r="C420" s="112" t="s">
        <v>1</v>
      </c>
      <c r="D420" s="113">
        <v>0</v>
      </c>
      <c r="E420" s="114">
        <v>1344.84</v>
      </c>
      <c r="F420" s="114">
        <v>658.63</v>
      </c>
      <c r="G420" s="115">
        <v>0.48974599208827818</v>
      </c>
    </row>
    <row r="421" spans="1:7" ht="31.2">
      <c r="A421" s="110" t="s">
        <v>95</v>
      </c>
      <c r="B421" s="111" t="s">
        <v>242</v>
      </c>
      <c r="C421" s="112" t="s">
        <v>93</v>
      </c>
      <c r="D421" s="113">
        <v>0</v>
      </c>
      <c r="E421" s="114">
        <v>1344.84</v>
      </c>
      <c r="F421" s="114">
        <v>658.63</v>
      </c>
      <c r="G421" s="115">
        <v>0.48974599208827818</v>
      </c>
    </row>
    <row r="422" spans="1:7">
      <c r="A422" s="110" t="s">
        <v>4</v>
      </c>
      <c r="B422" s="111" t="s">
        <v>242</v>
      </c>
      <c r="C422" s="112" t="s">
        <v>93</v>
      </c>
      <c r="D422" s="113">
        <v>113</v>
      </c>
      <c r="E422" s="114">
        <v>1344.84</v>
      </c>
      <c r="F422" s="114">
        <v>658.63</v>
      </c>
      <c r="G422" s="115">
        <v>0.48974599208827818</v>
      </c>
    </row>
    <row r="423" spans="1:7" ht="46.8">
      <c r="A423" s="110" t="s">
        <v>241</v>
      </c>
      <c r="B423" s="111" t="s">
        <v>240</v>
      </c>
      <c r="C423" s="112" t="s">
        <v>1</v>
      </c>
      <c r="D423" s="113">
        <v>0</v>
      </c>
      <c r="E423" s="114">
        <v>3</v>
      </c>
      <c r="F423" s="114">
        <v>0</v>
      </c>
      <c r="G423" s="115">
        <v>0</v>
      </c>
    </row>
    <row r="424" spans="1:7" ht="31.2">
      <c r="A424" s="110" t="s">
        <v>95</v>
      </c>
      <c r="B424" s="111" t="s">
        <v>240</v>
      </c>
      <c r="C424" s="112" t="s">
        <v>93</v>
      </c>
      <c r="D424" s="113">
        <v>0</v>
      </c>
      <c r="E424" s="114">
        <v>3</v>
      </c>
      <c r="F424" s="114">
        <v>0</v>
      </c>
      <c r="G424" s="115">
        <v>0</v>
      </c>
    </row>
    <row r="425" spans="1:7">
      <c r="A425" s="110" t="s">
        <v>4</v>
      </c>
      <c r="B425" s="111" t="s">
        <v>240</v>
      </c>
      <c r="C425" s="112" t="s">
        <v>93</v>
      </c>
      <c r="D425" s="113">
        <v>113</v>
      </c>
      <c r="E425" s="114">
        <v>3</v>
      </c>
      <c r="F425" s="114">
        <v>0</v>
      </c>
      <c r="G425" s="115">
        <v>0</v>
      </c>
    </row>
    <row r="426" spans="1:7">
      <c r="A426" s="110" t="s">
        <v>239</v>
      </c>
      <c r="B426" s="111" t="s">
        <v>238</v>
      </c>
      <c r="C426" s="112" t="s">
        <v>1</v>
      </c>
      <c r="D426" s="113">
        <v>0</v>
      </c>
      <c r="E426" s="114">
        <v>185.39</v>
      </c>
      <c r="F426" s="114">
        <v>0</v>
      </c>
      <c r="G426" s="115">
        <v>0</v>
      </c>
    </row>
    <row r="427" spans="1:7" ht="46.8">
      <c r="A427" s="110" t="s">
        <v>237</v>
      </c>
      <c r="B427" s="111" t="s">
        <v>236</v>
      </c>
      <c r="C427" s="112" t="s">
        <v>1</v>
      </c>
      <c r="D427" s="113">
        <v>0</v>
      </c>
      <c r="E427" s="114">
        <v>185.39</v>
      </c>
      <c r="F427" s="114">
        <v>0</v>
      </c>
      <c r="G427" s="115">
        <v>0</v>
      </c>
    </row>
    <row r="428" spans="1:7">
      <c r="A428" s="110" t="s">
        <v>5</v>
      </c>
      <c r="B428" s="111" t="s">
        <v>236</v>
      </c>
      <c r="C428" s="112" t="s">
        <v>2</v>
      </c>
      <c r="D428" s="113">
        <v>0</v>
      </c>
      <c r="E428" s="114">
        <v>185.39</v>
      </c>
      <c r="F428" s="114">
        <v>0</v>
      </c>
      <c r="G428" s="115">
        <v>0</v>
      </c>
    </row>
    <row r="429" spans="1:7">
      <c r="A429" s="110" t="s">
        <v>4</v>
      </c>
      <c r="B429" s="111" t="s">
        <v>236</v>
      </c>
      <c r="C429" s="112" t="s">
        <v>2</v>
      </c>
      <c r="D429" s="113">
        <v>113</v>
      </c>
      <c r="E429" s="114">
        <v>185.39</v>
      </c>
      <c r="F429" s="114">
        <v>0</v>
      </c>
      <c r="G429" s="115">
        <v>0</v>
      </c>
    </row>
    <row r="430" spans="1:7" ht="31.2">
      <c r="A430" s="110" t="s">
        <v>235</v>
      </c>
      <c r="B430" s="111" t="s">
        <v>234</v>
      </c>
      <c r="C430" s="112" t="s">
        <v>1</v>
      </c>
      <c r="D430" s="113">
        <v>0</v>
      </c>
      <c r="E430" s="114">
        <v>37553.25</v>
      </c>
      <c r="F430" s="114">
        <v>16640.72</v>
      </c>
      <c r="G430" s="115">
        <v>0.44312329824981861</v>
      </c>
    </row>
    <row r="431" spans="1:7" ht="31.2">
      <c r="A431" s="110" t="s">
        <v>228</v>
      </c>
      <c r="B431" s="111" t="s">
        <v>233</v>
      </c>
      <c r="C431" s="112" t="s">
        <v>1</v>
      </c>
      <c r="D431" s="113">
        <v>0</v>
      </c>
      <c r="E431" s="114">
        <v>29227.85</v>
      </c>
      <c r="F431" s="114">
        <v>16099.12</v>
      </c>
      <c r="G431" s="115">
        <v>0.55081437738321504</v>
      </c>
    </row>
    <row r="432" spans="1:7" ht="78">
      <c r="A432" s="110" t="s">
        <v>30</v>
      </c>
      <c r="B432" s="111" t="s">
        <v>233</v>
      </c>
      <c r="C432" s="112" t="s">
        <v>27</v>
      </c>
      <c r="D432" s="113">
        <v>0</v>
      </c>
      <c r="E432" s="114">
        <v>26644.83</v>
      </c>
      <c r="F432" s="114">
        <v>14843.65</v>
      </c>
      <c r="G432" s="115">
        <v>0.55709306458326058</v>
      </c>
    </row>
    <row r="433" spans="1:7" ht="62.4">
      <c r="A433" s="110" t="s">
        <v>208</v>
      </c>
      <c r="B433" s="111" t="s">
        <v>233</v>
      </c>
      <c r="C433" s="112" t="s">
        <v>27</v>
      </c>
      <c r="D433" s="113">
        <v>104</v>
      </c>
      <c r="E433" s="114">
        <v>26644.83</v>
      </c>
      <c r="F433" s="114">
        <v>14843.65</v>
      </c>
      <c r="G433" s="115">
        <v>0.55709306458326058</v>
      </c>
    </row>
    <row r="434" spans="1:7" ht="31.2">
      <c r="A434" s="110" t="s">
        <v>13</v>
      </c>
      <c r="B434" s="111" t="s">
        <v>233</v>
      </c>
      <c r="C434" s="112" t="s">
        <v>0</v>
      </c>
      <c r="D434" s="113">
        <v>0</v>
      </c>
      <c r="E434" s="114">
        <v>2575.1799999999998</v>
      </c>
      <c r="F434" s="114">
        <v>1252.49</v>
      </c>
      <c r="G434" s="115">
        <v>0.48636988482358517</v>
      </c>
    </row>
    <row r="435" spans="1:7" ht="62.4">
      <c r="A435" s="110" t="s">
        <v>208</v>
      </c>
      <c r="B435" s="111" t="s">
        <v>233</v>
      </c>
      <c r="C435" s="112" t="s">
        <v>0</v>
      </c>
      <c r="D435" s="113">
        <v>104</v>
      </c>
      <c r="E435" s="114">
        <v>2575.1799999999998</v>
      </c>
      <c r="F435" s="114">
        <v>1252.49</v>
      </c>
      <c r="G435" s="115">
        <v>0.48636988482358517</v>
      </c>
    </row>
    <row r="436" spans="1:7">
      <c r="A436" s="110" t="s">
        <v>5</v>
      </c>
      <c r="B436" s="111" t="s">
        <v>233</v>
      </c>
      <c r="C436" s="112" t="s">
        <v>2</v>
      </c>
      <c r="D436" s="113">
        <v>0</v>
      </c>
      <c r="E436" s="114">
        <v>7.84</v>
      </c>
      <c r="F436" s="114">
        <v>2.97</v>
      </c>
      <c r="G436" s="115">
        <v>0.37882653061224492</v>
      </c>
    </row>
    <row r="437" spans="1:7" ht="62.4">
      <c r="A437" s="110" t="s">
        <v>208</v>
      </c>
      <c r="B437" s="111" t="s">
        <v>233</v>
      </c>
      <c r="C437" s="112" t="s">
        <v>2</v>
      </c>
      <c r="D437" s="113">
        <v>104</v>
      </c>
      <c r="E437" s="114">
        <v>7.84</v>
      </c>
      <c r="F437" s="114">
        <v>2.97</v>
      </c>
      <c r="G437" s="115">
        <v>0.37882653061224492</v>
      </c>
    </row>
    <row r="438" spans="1:7" ht="171.6">
      <c r="A438" s="110" t="s">
        <v>31</v>
      </c>
      <c r="B438" s="111" t="s">
        <v>232</v>
      </c>
      <c r="C438" s="112" t="s">
        <v>1</v>
      </c>
      <c r="D438" s="113">
        <v>0</v>
      </c>
      <c r="E438" s="114">
        <v>7900</v>
      </c>
      <c r="F438" s="114">
        <v>541.6</v>
      </c>
      <c r="G438" s="115">
        <v>6.8556962025316456E-2</v>
      </c>
    </row>
    <row r="439" spans="1:7" ht="78">
      <c r="A439" s="110" t="s">
        <v>30</v>
      </c>
      <c r="B439" s="111" t="s">
        <v>232</v>
      </c>
      <c r="C439" s="112" t="s">
        <v>27</v>
      </c>
      <c r="D439" s="113">
        <v>0</v>
      </c>
      <c r="E439" s="114">
        <v>7900</v>
      </c>
      <c r="F439" s="114">
        <v>541.6</v>
      </c>
      <c r="G439" s="115">
        <v>6.8556962025316456E-2</v>
      </c>
    </row>
    <row r="440" spans="1:7" ht="62.4">
      <c r="A440" s="110" t="s">
        <v>208</v>
      </c>
      <c r="B440" s="111" t="s">
        <v>232</v>
      </c>
      <c r="C440" s="112" t="s">
        <v>27</v>
      </c>
      <c r="D440" s="113">
        <v>104</v>
      </c>
      <c r="E440" s="114">
        <v>7900</v>
      </c>
      <c r="F440" s="114">
        <v>541.6</v>
      </c>
      <c r="G440" s="115">
        <v>6.8556962025316456E-2</v>
      </c>
    </row>
    <row r="441" spans="1:7" ht="171.6">
      <c r="A441" s="110" t="s">
        <v>31</v>
      </c>
      <c r="B441" s="111" t="s">
        <v>231</v>
      </c>
      <c r="C441" s="112" t="s">
        <v>1</v>
      </c>
      <c r="D441" s="113">
        <v>0</v>
      </c>
      <c r="E441" s="114">
        <v>425.4</v>
      </c>
      <c r="F441" s="114">
        <v>0</v>
      </c>
      <c r="G441" s="115">
        <v>0</v>
      </c>
    </row>
    <row r="442" spans="1:7" ht="78">
      <c r="A442" s="110" t="s">
        <v>30</v>
      </c>
      <c r="B442" s="111" t="s">
        <v>231</v>
      </c>
      <c r="C442" s="112" t="s">
        <v>27</v>
      </c>
      <c r="D442" s="113">
        <v>0</v>
      </c>
      <c r="E442" s="114">
        <v>425.4</v>
      </c>
      <c r="F442" s="114">
        <v>0</v>
      </c>
      <c r="G442" s="115">
        <v>0</v>
      </c>
    </row>
    <row r="443" spans="1:7" ht="62.4">
      <c r="A443" s="110" t="s">
        <v>208</v>
      </c>
      <c r="B443" s="111" t="s">
        <v>231</v>
      </c>
      <c r="C443" s="112" t="s">
        <v>27</v>
      </c>
      <c r="D443" s="113">
        <v>104</v>
      </c>
      <c r="E443" s="114">
        <v>425.4</v>
      </c>
      <c r="F443" s="114">
        <v>0</v>
      </c>
      <c r="G443" s="115">
        <v>0</v>
      </c>
    </row>
    <row r="444" spans="1:7" ht="31.2">
      <c r="A444" s="110" t="s">
        <v>230</v>
      </c>
      <c r="B444" s="111" t="s">
        <v>229</v>
      </c>
      <c r="C444" s="112" t="s">
        <v>1</v>
      </c>
      <c r="D444" s="113">
        <v>0</v>
      </c>
      <c r="E444" s="114">
        <v>2225.15</v>
      </c>
      <c r="F444" s="114">
        <v>633.87</v>
      </c>
      <c r="G444" s="115">
        <v>0.28486618879626091</v>
      </c>
    </row>
    <row r="445" spans="1:7" ht="31.2">
      <c r="A445" s="110" t="s">
        <v>228</v>
      </c>
      <c r="B445" s="111" t="s">
        <v>227</v>
      </c>
      <c r="C445" s="112" t="s">
        <v>1</v>
      </c>
      <c r="D445" s="113">
        <v>0</v>
      </c>
      <c r="E445" s="114">
        <v>1861.15</v>
      </c>
      <c r="F445" s="114">
        <v>593.87</v>
      </c>
      <c r="G445" s="115">
        <v>0.3190876608548478</v>
      </c>
    </row>
    <row r="446" spans="1:7" ht="78">
      <c r="A446" s="110" t="s">
        <v>30</v>
      </c>
      <c r="B446" s="111" t="s">
        <v>227</v>
      </c>
      <c r="C446" s="112" t="s">
        <v>27</v>
      </c>
      <c r="D446" s="113">
        <v>0</v>
      </c>
      <c r="E446" s="114">
        <v>1861.15</v>
      </c>
      <c r="F446" s="114">
        <v>593.87</v>
      </c>
      <c r="G446" s="115">
        <v>0.3190876608548478</v>
      </c>
    </row>
    <row r="447" spans="1:7" ht="46.8">
      <c r="A447" s="110" t="s">
        <v>226</v>
      </c>
      <c r="B447" s="111" t="s">
        <v>227</v>
      </c>
      <c r="C447" s="112" t="s">
        <v>27</v>
      </c>
      <c r="D447" s="113">
        <v>102</v>
      </c>
      <c r="E447" s="114">
        <v>1861.15</v>
      </c>
      <c r="F447" s="114">
        <v>593.87</v>
      </c>
      <c r="G447" s="115">
        <v>0.3190876608548478</v>
      </c>
    </row>
    <row r="448" spans="1:7" ht="171.6">
      <c r="A448" s="110" t="s">
        <v>31</v>
      </c>
      <c r="B448" s="111" t="s">
        <v>225</v>
      </c>
      <c r="C448" s="112" t="s">
        <v>1</v>
      </c>
      <c r="D448" s="113">
        <v>0</v>
      </c>
      <c r="E448" s="114">
        <v>364</v>
      </c>
      <c r="F448" s="114">
        <v>40</v>
      </c>
      <c r="G448" s="115">
        <v>0.10989010989010989</v>
      </c>
    </row>
    <row r="449" spans="1:7" ht="78">
      <c r="A449" s="110" t="s">
        <v>30</v>
      </c>
      <c r="B449" s="111" t="s">
        <v>225</v>
      </c>
      <c r="C449" s="112" t="s">
        <v>27</v>
      </c>
      <c r="D449" s="113">
        <v>0</v>
      </c>
      <c r="E449" s="114">
        <v>364</v>
      </c>
      <c r="F449" s="114">
        <v>40</v>
      </c>
      <c r="G449" s="115">
        <v>0.10989010989010989</v>
      </c>
    </row>
    <row r="450" spans="1:7" ht="46.8">
      <c r="A450" s="110" t="s">
        <v>226</v>
      </c>
      <c r="B450" s="111" t="s">
        <v>225</v>
      </c>
      <c r="C450" s="112" t="s">
        <v>27</v>
      </c>
      <c r="D450" s="113">
        <v>102</v>
      </c>
      <c r="E450" s="114">
        <v>364</v>
      </c>
      <c r="F450" s="114">
        <v>40</v>
      </c>
      <c r="G450" s="115">
        <v>0.10989010989010989</v>
      </c>
    </row>
    <row r="451" spans="1:7" ht="31.2">
      <c r="A451" s="110" t="s">
        <v>224</v>
      </c>
      <c r="B451" s="111" t="s">
        <v>223</v>
      </c>
      <c r="C451" s="112" t="s">
        <v>1</v>
      </c>
      <c r="D451" s="113">
        <v>0</v>
      </c>
      <c r="E451" s="114">
        <v>3963</v>
      </c>
      <c r="F451" s="114">
        <v>1554.07</v>
      </c>
      <c r="G451" s="115">
        <v>0.39214483976785264</v>
      </c>
    </row>
    <row r="452" spans="1:7" ht="62.4">
      <c r="A452" s="110" t="s">
        <v>222</v>
      </c>
      <c r="B452" s="111" t="s">
        <v>220</v>
      </c>
      <c r="C452" s="112" t="s">
        <v>1</v>
      </c>
      <c r="D452" s="113">
        <v>0</v>
      </c>
      <c r="E452" s="114">
        <v>6.6</v>
      </c>
      <c r="F452" s="114">
        <v>0</v>
      </c>
      <c r="G452" s="115">
        <v>0</v>
      </c>
    </row>
    <row r="453" spans="1:7" ht="31.2">
      <c r="A453" s="110" t="s">
        <v>13</v>
      </c>
      <c r="B453" s="111" t="s">
        <v>220</v>
      </c>
      <c r="C453" s="112" t="s">
        <v>0</v>
      </c>
      <c r="D453" s="113">
        <v>0</v>
      </c>
      <c r="E453" s="114">
        <v>6.6</v>
      </c>
      <c r="F453" s="114">
        <v>0</v>
      </c>
      <c r="G453" s="115">
        <v>0</v>
      </c>
    </row>
    <row r="454" spans="1:7">
      <c r="A454" s="110" t="s">
        <v>221</v>
      </c>
      <c r="B454" s="111" t="s">
        <v>220</v>
      </c>
      <c r="C454" s="112" t="s">
        <v>0</v>
      </c>
      <c r="D454" s="113">
        <v>105</v>
      </c>
      <c r="E454" s="114">
        <v>6.6</v>
      </c>
      <c r="F454" s="114">
        <v>0</v>
      </c>
      <c r="G454" s="115">
        <v>0</v>
      </c>
    </row>
    <row r="455" spans="1:7" ht="78">
      <c r="A455" s="110" t="s">
        <v>219</v>
      </c>
      <c r="B455" s="111" t="s">
        <v>218</v>
      </c>
      <c r="C455" s="112" t="s">
        <v>1</v>
      </c>
      <c r="D455" s="113">
        <v>0</v>
      </c>
      <c r="E455" s="114">
        <v>1306.5999999999999</v>
      </c>
      <c r="F455" s="114">
        <v>557.71</v>
      </c>
      <c r="G455" s="115">
        <v>0.42684065513546615</v>
      </c>
    </row>
    <row r="456" spans="1:7" ht="78">
      <c r="A456" s="110" t="s">
        <v>30</v>
      </c>
      <c r="B456" s="111" t="s">
        <v>218</v>
      </c>
      <c r="C456" s="112" t="s">
        <v>27</v>
      </c>
      <c r="D456" s="113">
        <v>0</v>
      </c>
      <c r="E456" s="114">
        <v>1194.8</v>
      </c>
      <c r="F456" s="114">
        <v>547.46</v>
      </c>
      <c r="G456" s="115">
        <v>0.45820220957482427</v>
      </c>
    </row>
    <row r="457" spans="1:7" ht="62.4">
      <c r="A457" s="110" t="s">
        <v>208</v>
      </c>
      <c r="B457" s="111" t="s">
        <v>218</v>
      </c>
      <c r="C457" s="112" t="s">
        <v>27</v>
      </c>
      <c r="D457" s="113">
        <v>104</v>
      </c>
      <c r="E457" s="114">
        <v>1194.8</v>
      </c>
      <c r="F457" s="114">
        <v>547.46</v>
      </c>
      <c r="G457" s="115">
        <v>0.45820220957482427</v>
      </c>
    </row>
    <row r="458" spans="1:7" ht="31.2">
      <c r="A458" s="110" t="s">
        <v>13</v>
      </c>
      <c r="B458" s="111" t="s">
        <v>218</v>
      </c>
      <c r="C458" s="112" t="s">
        <v>0</v>
      </c>
      <c r="D458" s="113">
        <v>0</v>
      </c>
      <c r="E458" s="114">
        <v>111.8</v>
      </c>
      <c r="F458" s="114">
        <v>10.25</v>
      </c>
      <c r="G458" s="115">
        <v>9.1681574239713778E-2</v>
      </c>
    </row>
    <row r="459" spans="1:7" ht="62.4">
      <c r="A459" s="110" t="s">
        <v>208</v>
      </c>
      <c r="B459" s="111" t="s">
        <v>218</v>
      </c>
      <c r="C459" s="112" t="s">
        <v>0</v>
      </c>
      <c r="D459" s="113">
        <v>104</v>
      </c>
      <c r="E459" s="114">
        <v>111.8</v>
      </c>
      <c r="F459" s="114">
        <v>10.25</v>
      </c>
      <c r="G459" s="115">
        <v>9.1681574239713778E-2</v>
      </c>
    </row>
    <row r="460" spans="1:7" ht="78">
      <c r="A460" s="110" t="s">
        <v>217</v>
      </c>
      <c r="B460" s="111" t="s">
        <v>216</v>
      </c>
      <c r="C460" s="112" t="s">
        <v>1</v>
      </c>
      <c r="D460" s="113">
        <v>0</v>
      </c>
      <c r="E460" s="114">
        <v>1315.1</v>
      </c>
      <c r="F460" s="114">
        <v>513.77</v>
      </c>
      <c r="G460" s="115">
        <v>0.3906699110333815</v>
      </c>
    </row>
    <row r="461" spans="1:7" ht="78">
      <c r="A461" s="110" t="s">
        <v>30</v>
      </c>
      <c r="B461" s="111" t="s">
        <v>216</v>
      </c>
      <c r="C461" s="112" t="s">
        <v>27</v>
      </c>
      <c r="D461" s="113">
        <v>0</v>
      </c>
      <c r="E461" s="114">
        <v>1101.93</v>
      </c>
      <c r="F461" s="114">
        <v>498.27</v>
      </c>
      <c r="G461" s="115">
        <v>0.45217935803544684</v>
      </c>
    </row>
    <row r="462" spans="1:7" ht="62.4">
      <c r="A462" s="110" t="s">
        <v>208</v>
      </c>
      <c r="B462" s="111" t="s">
        <v>216</v>
      </c>
      <c r="C462" s="112" t="s">
        <v>27</v>
      </c>
      <c r="D462" s="113">
        <v>104</v>
      </c>
      <c r="E462" s="114">
        <v>1101.93</v>
      </c>
      <c r="F462" s="114">
        <v>498.27</v>
      </c>
      <c r="G462" s="115">
        <v>0.45217935803544684</v>
      </c>
    </row>
    <row r="463" spans="1:7" ht="31.2">
      <c r="A463" s="110" t="s">
        <v>13</v>
      </c>
      <c r="B463" s="111" t="s">
        <v>216</v>
      </c>
      <c r="C463" s="112" t="s">
        <v>0</v>
      </c>
      <c r="D463" s="113">
        <v>0</v>
      </c>
      <c r="E463" s="114">
        <v>213.17</v>
      </c>
      <c r="F463" s="114">
        <v>15.5</v>
      </c>
      <c r="G463" s="115">
        <v>7.2711920063798854E-2</v>
      </c>
    </row>
    <row r="464" spans="1:7" ht="62.4">
      <c r="A464" s="110" t="s">
        <v>208</v>
      </c>
      <c r="B464" s="111" t="s">
        <v>216</v>
      </c>
      <c r="C464" s="112" t="s">
        <v>0</v>
      </c>
      <c r="D464" s="113">
        <v>104</v>
      </c>
      <c r="E464" s="114">
        <v>213.17</v>
      </c>
      <c r="F464" s="114">
        <v>15.5</v>
      </c>
      <c r="G464" s="115">
        <v>7.2711920063798854E-2</v>
      </c>
    </row>
    <row r="465" spans="1:7" ht="31.2">
      <c r="A465" s="110" t="s">
        <v>215</v>
      </c>
      <c r="B465" s="111" t="s">
        <v>214</v>
      </c>
      <c r="C465" s="112" t="s">
        <v>1</v>
      </c>
      <c r="D465" s="113">
        <v>0</v>
      </c>
      <c r="E465" s="114">
        <v>648.5</v>
      </c>
      <c r="F465" s="114">
        <v>214.56</v>
      </c>
      <c r="G465" s="115">
        <v>0.33085582112567463</v>
      </c>
    </row>
    <row r="466" spans="1:7" ht="78">
      <c r="A466" s="110" t="s">
        <v>30</v>
      </c>
      <c r="B466" s="111" t="s">
        <v>214</v>
      </c>
      <c r="C466" s="112" t="s">
        <v>27</v>
      </c>
      <c r="D466" s="113">
        <v>0</v>
      </c>
      <c r="E466" s="114">
        <v>599.70000000000005</v>
      </c>
      <c r="F466" s="114">
        <v>192.81</v>
      </c>
      <c r="G466" s="115">
        <v>0.32151075537768881</v>
      </c>
    </row>
    <row r="467" spans="1:7" ht="62.4">
      <c r="A467" s="110" t="s">
        <v>208</v>
      </c>
      <c r="B467" s="111" t="s">
        <v>214</v>
      </c>
      <c r="C467" s="112" t="s">
        <v>27</v>
      </c>
      <c r="D467" s="113">
        <v>104</v>
      </c>
      <c r="E467" s="114">
        <v>599.70000000000005</v>
      </c>
      <c r="F467" s="114">
        <v>192.81</v>
      </c>
      <c r="G467" s="115">
        <v>0.32151075537768881</v>
      </c>
    </row>
    <row r="468" spans="1:7" ht="31.2">
      <c r="A468" s="110" t="s">
        <v>13</v>
      </c>
      <c r="B468" s="111" t="s">
        <v>214</v>
      </c>
      <c r="C468" s="112" t="s">
        <v>0</v>
      </c>
      <c r="D468" s="113">
        <v>0</v>
      </c>
      <c r="E468" s="114">
        <v>48.8</v>
      </c>
      <c r="F468" s="114">
        <v>21.76</v>
      </c>
      <c r="G468" s="115">
        <v>0.44590163934426236</v>
      </c>
    </row>
    <row r="469" spans="1:7" ht="62.4">
      <c r="A469" s="110" t="s">
        <v>208</v>
      </c>
      <c r="B469" s="111" t="s">
        <v>214</v>
      </c>
      <c r="C469" s="112" t="s">
        <v>0</v>
      </c>
      <c r="D469" s="113">
        <v>104</v>
      </c>
      <c r="E469" s="114">
        <v>48.8</v>
      </c>
      <c r="F469" s="114">
        <v>21.76</v>
      </c>
      <c r="G469" s="115">
        <v>0.44590163934426236</v>
      </c>
    </row>
    <row r="470" spans="1:7" ht="62.4">
      <c r="A470" s="110" t="s">
        <v>213</v>
      </c>
      <c r="B470" s="111" t="s">
        <v>212</v>
      </c>
      <c r="C470" s="112" t="s">
        <v>1</v>
      </c>
      <c r="D470" s="113">
        <v>0</v>
      </c>
      <c r="E470" s="114">
        <v>648.5</v>
      </c>
      <c r="F470" s="114">
        <v>268.02999999999997</v>
      </c>
      <c r="G470" s="115">
        <v>0.41330763299922896</v>
      </c>
    </row>
    <row r="471" spans="1:7" ht="78">
      <c r="A471" s="110" t="s">
        <v>30</v>
      </c>
      <c r="B471" s="111" t="s">
        <v>212</v>
      </c>
      <c r="C471" s="112" t="s">
        <v>27</v>
      </c>
      <c r="D471" s="113">
        <v>0</v>
      </c>
      <c r="E471" s="114">
        <v>593.86</v>
      </c>
      <c r="F471" s="114">
        <v>265.02999999999997</v>
      </c>
      <c r="G471" s="115">
        <v>0.4462836358737749</v>
      </c>
    </row>
    <row r="472" spans="1:7" ht="62.4">
      <c r="A472" s="110" t="s">
        <v>208</v>
      </c>
      <c r="B472" s="111" t="s">
        <v>212</v>
      </c>
      <c r="C472" s="112" t="s">
        <v>27</v>
      </c>
      <c r="D472" s="113">
        <v>104</v>
      </c>
      <c r="E472" s="114">
        <v>593.86</v>
      </c>
      <c r="F472" s="114">
        <v>265.02999999999997</v>
      </c>
      <c r="G472" s="115">
        <v>0.4462836358737749</v>
      </c>
    </row>
    <row r="473" spans="1:7" ht="31.2">
      <c r="A473" s="110" t="s">
        <v>13</v>
      </c>
      <c r="B473" s="111" t="s">
        <v>212</v>
      </c>
      <c r="C473" s="112" t="s">
        <v>0</v>
      </c>
      <c r="D473" s="113">
        <v>0</v>
      </c>
      <c r="E473" s="114">
        <v>54.64</v>
      </c>
      <c r="F473" s="114">
        <v>3</v>
      </c>
      <c r="G473" s="115">
        <v>5.4904831625183018E-2</v>
      </c>
    </row>
    <row r="474" spans="1:7" ht="62.4">
      <c r="A474" s="110" t="s">
        <v>208</v>
      </c>
      <c r="B474" s="111" t="s">
        <v>212</v>
      </c>
      <c r="C474" s="112" t="s">
        <v>0</v>
      </c>
      <c r="D474" s="113">
        <v>104</v>
      </c>
      <c r="E474" s="114">
        <v>54.64</v>
      </c>
      <c r="F474" s="114">
        <v>3</v>
      </c>
      <c r="G474" s="115">
        <v>5.4904831625183018E-2</v>
      </c>
    </row>
    <row r="475" spans="1:7" ht="109.5" customHeight="1">
      <c r="A475" s="110" t="s">
        <v>211</v>
      </c>
      <c r="B475" s="111" t="s">
        <v>210</v>
      </c>
      <c r="C475" s="112" t="s">
        <v>1</v>
      </c>
      <c r="D475" s="113">
        <v>0</v>
      </c>
      <c r="E475" s="114">
        <v>0.7</v>
      </c>
      <c r="F475" s="114">
        <v>0</v>
      </c>
      <c r="G475" s="115">
        <v>0</v>
      </c>
    </row>
    <row r="476" spans="1:7" ht="31.2">
      <c r="A476" s="110" t="s">
        <v>13</v>
      </c>
      <c r="B476" s="111" t="s">
        <v>210</v>
      </c>
      <c r="C476" s="112" t="s">
        <v>0</v>
      </c>
      <c r="D476" s="113">
        <v>0</v>
      </c>
      <c r="E476" s="114">
        <v>0.7</v>
      </c>
      <c r="F476" s="114">
        <v>0</v>
      </c>
      <c r="G476" s="115">
        <v>0</v>
      </c>
    </row>
    <row r="477" spans="1:7" ht="62.4">
      <c r="A477" s="110" t="s">
        <v>208</v>
      </c>
      <c r="B477" s="111" t="s">
        <v>210</v>
      </c>
      <c r="C477" s="112" t="s">
        <v>0</v>
      </c>
      <c r="D477" s="113">
        <v>104</v>
      </c>
      <c r="E477" s="114">
        <v>0.7</v>
      </c>
      <c r="F477" s="114">
        <v>0</v>
      </c>
      <c r="G477" s="115">
        <v>0</v>
      </c>
    </row>
    <row r="478" spans="1:7" ht="46.8">
      <c r="A478" s="110" t="s">
        <v>209</v>
      </c>
      <c r="B478" s="111" t="s">
        <v>207</v>
      </c>
      <c r="C478" s="112" t="s">
        <v>1</v>
      </c>
      <c r="D478" s="113">
        <v>0</v>
      </c>
      <c r="E478" s="114">
        <v>37</v>
      </c>
      <c r="F478" s="114">
        <v>0</v>
      </c>
      <c r="G478" s="115">
        <v>0</v>
      </c>
    </row>
    <row r="479" spans="1:7" ht="78">
      <c r="A479" s="110" t="s">
        <v>30</v>
      </c>
      <c r="B479" s="111" t="s">
        <v>207</v>
      </c>
      <c r="C479" s="112" t="s">
        <v>27</v>
      </c>
      <c r="D479" s="113">
        <v>0</v>
      </c>
      <c r="E479" s="114">
        <v>34.54</v>
      </c>
      <c r="F479" s="114">
        <v>0</v>
      </c>
      <c r="G479" s="115">
        <v>0</v>
      </c>
    </row>
    <row r="480" spans="1:7" ht="62.4">
      <c r="A480" s="110" t="s">
        <v>208</v>
      </c>
      <c r="B480" s="111" t="s">
        <v>207</v>
      </c>
      <c r="C480" s="112" t="s">
        <v>27</v>
      </c>
      <c r="D480" s="113">
        <v>104</v>
      </c>
      <c r="E480" s="114">
        <v>34.54</v>
      </c>
      <c r="F480" s="114">
        <v>0</v>
      </c>
      <c r="G480" s="115">
        <v>0</v>
      </c>
    </row>
    <row r="481" spans="1:7" ht="31.2">
      <c r="A481" s="110" t="s">
        <v>13</v>
      </c>
      <c r="B481" s="111" t="s">
        <v>207</v>
      </c>
      <c r="C481" s="112" t="s">
        <v>0</v>
      </c>
      <c r="D481" s="113">
        <v>0</v>
      </c>
      <c r="E481" s="114">
        <v>2.46</v>
      </c>
      <c r="F481" s="114">
        <v>0</v>
      </c>
      <c r="G481" s="115">
        <v>0</v>
      </c>
    </row>
    <row r="482" spans="1:7" ht="62.4">
      <c r="A482" s="110" t="s">
        <v>208</v>
      </c>
      <c r="B482" s="111" t="s">
        <v>207</v>
      </c>
      <c r="C482" s="112" t="s">
        <v>0</v>
      </c>
      <c r="D482" s="113">
        <v>104</v>
      </c>
      <c r="E482" s="114">
        <v>2.46</v>
      </c>
      <c r="F482" s="114">
        <v>0</v>
      </c>
      <c r="G482" s="115">
        <v>0</v>
      </c>
    </row>
    <row r="483" spans="1:7" ht="31.2">
      <c r="A483" s="110" t="s">
        <v>206</v>
      </c>
      <c r="B483" s="111" t="s">
        <v>205</v>
      </c>
      <c r="C483" s="112" t="s">
        <v>1</v>
      </c>
      <c r="D483" s="113">
        <v>0</v>
      </c>
      <c r="E483" s="114">
        <v>10</v>
      </c>
      <c r="F483" s="114">
        <v>0</v>
      </c>
      <c r="G483" s="115">
        <v>0</v>
      </c>
    </row>
    <row r="484" spans="1:7" ht="62.4">
      <c r="A484" s="110" t="s">
        <v>204</v>
      </c>
      <c r="B484" s="111" t="s">
        <v>203</v>
      </c>
      <c r="C484" s="112" t="s">
        <v>1</v>
      </c>
      <c r="D484" s="113">
        <v>0</v>
      </c>
      <c r="E484" s="114">
        <v>10</v>
      </c>
      <c r="F484" s="114">
        <v>0</v>
      </c>
      <c r="G484" s="115">
        <v>0</v>
      </c>
    </row>
    <row r="485" spans="1:7" ht="19.5" customHeight="1">
      <c r="A485" s="110" t="s">
        <v>202</v>
      </c>
      <c r="B485" s="111" t="s">
        <v>201</v>
      </c>
      <c r="C485" s="112" t="s">
        <v>1</v>
      </c>
      <c r="D485" s="113">
        <v>0</v>
      </c>
      <c r="E485" s="114">
        <v>10</v>
      </c>
      <c r="F485" s="114">
        <v>0</v>
      </c>
      <c r="G485" s="115">
        <v>0</v>
      </c>
    </row>
    <row r="486" spans="1:7">
      <c r="A486" s="110" t="s">
        <v>5</v>
      </c>
      <c r="B486" s="111" t="s">
        <v>201</v>
      </c>
      <c r="C486" s="112" t="s">
        <v>2</v>
      </c>
      <c r="D486" s="113">
        <v>0</v>
      </c>
      <c r="E486" s="114">
        <v>10</v>
      </c>
      <c r="F486" s="114">
        <v>0</v>
      </c>
      <c r="G486" s="115">
        <v>0</v>
      </c>
    </row>
    <row r="487" spans="1:7">
      <c r="A487" s="110" t="s">
        <v>4</v>
      </c>
      <c r="B487" s="111" t="s">
        <v>201</v>
      </c>
      <c r="C487" s="112" t="s">
        <v>2</v>
      </c>
      <c r="D487" s="113">
        <v>113</v>
      </c>
      <c r="E487" s="114">
        <v>10</v>
      </c>
      <c r="F487" s="114">
        <v>0</v>
      </c>
      <c r="G487" s="115">
        <v>0</v>
      </c>
    </row>
    <row r="488" spans="1:7" s="122" customFormat="1" ht="47.25" customHeight="1">
      <c r="A488" s="104" t="s">
        <v>200</v>
      </c>
      <c r="B488" s="105" t="s">
        <v>199</v>
      </c>
      <c r="C488" s="106" t="s">
        <v>1</v>
      </c>
      <c r="D488" s="107">
        <v>0</v>
      </c>
      <c r="E488" s="108">
        <v>7918.07</v>
      </c>
      <c r="F488" s="108">
        <v>1398.6</v>
      </c>
      <c r="G488" s="109">
        <v>0.17663395246568925</v>
      </c>
    </row>
    <row r="489" spans="1:7" ht="46.8">
      <c r="A489" s="110" t="s">
        <v>198</v>
      </c>
      <c r="B489" s="111" t="s">
        <v>197</v>
      </c>
      <c r="C489" s="112" t="s">
        <v>1</v>
      </c>
      <c r="D489" s="113">
        <v>0</v>
      </c>
      <c r="E489" s="114">
        <v>2536.7399999999998</v>
      </c>
      <c r="F489" s="114">
        <v>0</v>
      </c>
      <c r="G489" s="115">
        <v>0</v>
      </c>
    </row>
    <row r="490" spans="1:7" ht="46.8">
      <c r="A490" s="110" t="s">
        <v>196</v>
      </c>
      <c r="B490" s="111" t="s">
        <v>195</v>
      </c>
      <c r="C490" s="112" t="s">
        <v>1</v>
      </c>
      <c r="D490" s="113">
        <v>0</v>
      </c>
      <c r="E490" s="114">
        <v>2536.7399999999998</v>
      </c>
      <c r="F490" s="114">
        <v>0</v>
      </c>
      <c r="G490" s="115">
        <v>0</v>
      </c>
    </row>
    <row r="491" spans="1:7" ht="62.4">
      <c r="A491" s="110" t="s">
        <v>194</v>
      </c>
      <c r="B491" s="111" t="s">
        <v>192</v>
      </c>
      <c r="C491" s="112" t="s">
        <v>1</v>
      </c>
      <c r="D491" s="113">
        <v>0</v>
      </c>
      <c r="E491" s="114">
        <v>37.35</v>
      </c>
      <c r="F491" s="114">
        <v>0</v>
      </c>
      <c r="G491" s="115">
        <v>0</v>
      </c>
    </row>
    <row r="492" spans="1:7" ht="31.2">
      <c r="A492" s="110" t="s">
        <v>13</v>
      </c>
      <c r="B492" s="111" t="s">
        <v>192</v>
      </c>
      <c r="C492" s="112" t="s">
        <v>0</v>
      </c>
      <c r="D492" s="113">
        <v>0</v>
      </c>
      <c r="E492" s="114">
        <v>37.35</v>
      </c>
      <c r="F492" s="114">
        <v>0</v>
      </c>
      <c r="G492" s="115">
        <v>0</v>
      </c>
    </row>
    <row r="493" spans="1:7">
      <c r="A493" s="110" t="s">
        <v>193</v>
      </c>
      <c r="B493" s="111" t="s">
        <v>192</v>
      </c>
      <c r="C493" s="112" t="s">
        <v>0</v>
      </c>
      <c r="D493" s="113">
        <v>709</v>
      </c>
      <c r="E493" s="114">
        <v>37.35</v>
      </c>
      <c r="F493" s="114">
        <v>0</v>
      </c>
      <c r="G493" s="115">
        <v>0</v>
      </c>
    </row>
    <row r="494" spans="1:7">
      <c r="A494" s="110" t="s">
        <v>191</v>
      </c>
      <c r="B494" s="111" t="s">
        <v>189</v>
      </c>
      <c r="C494" s="112" t="s">
        <v>1</v>
      </c>
      <c r="D494" s="113">
        <v>0</v>
      </c>
      <c r="E494" s="114">
        <v>400.93</v>
      </c>
      <c r="F494" s="114">
        <v>0</v>
      </c>
      <c r="G494" s="115">
        <v>0</v>
      </c>
    </row>
    <row r="495" spans="1:7" ht="31.2">
      <c r="A495" s="110" t="s">
        <v>13</v>
      </c>
      <c r="B495" s="111" t="s">
        <v>189</v>
      </c>
      <c r="C495" s="112" t="s">
        <v>0</v>
      </c>
      <c r="D495" s="113">
        <v>0</v>
      </c>
      <c r="E495" s="114">
        <v>400.93</v>
      </c>
      <c r="F495" s="114">
        <v>0</v>
      </c>
      <c r="G495" s="115">
        <v>0</v>
      </c>
    </row>
    <row r="496" spans="1:7">
      <c r="A496" s="110" t="s">
        <v>190</v>
      </c>
      <c r="B496" s="111" t="s">
        <v>189</v>
      </c>
      <c r="C496" s="112" t="s">
        <v>0</v>
      </c>
      <c r="D496" s="113">
        <v>409</v>
      </c>
      <c r="E496" s="114">
        <v>400.93</v>
      </c>
      <c r="F496" s="114">
        <v>0</v>
      </c>
      <c r="G496" s="115">
        <v>0</v>
      </c>
    </row>
    <row r="497" spans="1:7" ht="62.4">
      <c r="A497" s="110" t="s">
        <v>188</v>
      </c>
      <c r="B497" s="111" t="s">
        <v>185</v>
      </c>
      <c r="C497" s="112" t="s">
        <v>1</v>
      </c>
      <c r="D497" s="113">
        <v>0</v>
      </c>
      <c r="E497" s="114">
        <v>2098.46</v>
      </c>
      <c r="F497" s="114">
        <v>0</v>
      </c>
      <c r="G497" s="115">
        <v>0</v>
      </c>
    </row>
    <row r="498" spans="1:7" ht="31.2">
      <c r="A498" s="110" t="s">
        <v>13</v>
      </c>
      <c r="B498" s="111" t="s">
        <v>185</v>
      </c>
      <c r="C498" s="112" t="s">
        <v>0</v>
      </c>
      <c r="D498" s="113">
        <v>0</v>
      </c>
      <c r="E498" s="114">
        <v>821.86</v>
      </c>
      <c r="F498" s="114">
        <v>0</v>
      </c>
      <c r="G498" s="115">
        <v>0</v>
      </c>
    </row>
    <row r="499" spans="1:7">
      <c r="A499" s="110" t="s">
        <v>187</v>
      </c>
      <c r="B499" s="111" t="s">
        <v>185</v>
      </c>
      <c r="C499" s="112" t="s">
        <v>0</v>
      </c>
      <c r="D499" s="113">
        <v>503</v>
      </c>
      <c r="E499" s="114">
        <v>821.86</v>
      </c>
      <c r="F499" s="114">
        <v>0</v>
      </c>
      <c r="G499" s="115">
        <v>0</v>
      </c>
    </row>
    <row r="500" spans="1:7" ht="31.2">
      <c r="A500" s="110" t="s">
        <v>124</v>
      </c>
      <c r="B500" s="111" t="s">
        <v>185</v>
      </c>
      <c r="C500" s="112" t="s">
        <v>122</v>
      </c>
      <c r="D500" s="113">
        <v>0</v>
      </c>
      <c r="E500" s="114">
        <v>1276.5999999999999</v>
      </c>
      <c r="F500" s="114">
        <v>0</v>
      </c>
      <c r="G500" s="115">
        <v>0</v>
      </c>
    </row>
    <row r="501" spans="1:7" ht="31.2">
      <c r="A501" s="110" t="s">
        <v>186</v>
      </c>
      <c r="B501" s="111" t="s">
        <v>185</v>
      </c>
      <c r="C501" s="112" t="s">
        <v>122</v>
      </c>
      <c r="D501" s="113">
        <v>505</v>
      </c>
      <c r="E501" s="114">
        <v>1276.5999999999999</v>
      </c>
      <c r="F501" s="114">
        <v>0</v>
      </c>
      <c r="G501" s="115">
        <v>0</v>
      </c>
    </row>
    <row r="502" spans="1:7" ht="46.8">
      <c r="A502" s="110" t="s">
        <v>184</v>
      </c>
      <c r="B502" s="111" t="s">
        <v>183</v>
      </c>
      <c r="C502" s="112" t="s">
        <v>1</v>
      </c>
      <c r="D502" s="113">
        <v>0</v>
      </c>
      <c r="E502" s="114">
        <v>33.5</v>
      </c>
      <c r="F502" s="114">
        <v>0</v>
      </c>
      <c r="G502" s="115">
        <v>0</v>
      </c>
    </row>
    <row r="503" spans="1:7" ht="62.4">
      <c r="A503" s="110" t="s">
        <v>182</v>
      </c>
      <c r="B503" s="111" t="s">
        <v>181</v>
      </c>
      <c r="C503" s="112" t="s">
        <v>1</v>
      </c>
      <c r="D503" s="113">
        <v>0</v>
      </c>
      <c r="E503" s="114">
        <v>33.5</v>
      </c>
      <c r="F503" s="114">
        <v>0</v>
      </c>
      <c r="G503" s="115">
        <v>0</v>
      </c>
    </row>
    <row r="504" spans="1:7" ht="31.2">
      <c r="A504" s="110" t="s">
        <v>180</v>
      </c>
      <c r="B504" s="111" t="s">
        <v>179</v>
      </c>
      <c r="C504" s="112" t="s">
        <v>1</v>
      </c>
      <c r="D504" s="113">
        <v>0</v>
      </c>
      <c r="E504" s="114">
        <v>30.5</v>
      </c>
      <c r="F504" s="114">
        <v>0</v>
      </c>
      <c r="G504" s="115">
        <v>0</v>
      </c>
    </row>
    <row r="505" spans="1:7" ht="31.2">
      <c r="A505" s="110" t="s">
        <v>13</v>
      </c>
      <c r="B505" s="111" t="s">
        <v>179</v>
      </c>
      <c r="C505" s="112" t="s">
        <v>0</v>
      </c>
      <c r="D505" s="113">
        <v>0</v>
      </c>
      <c r="E505" s="114">
        <v>30.5</v>
      </c>
      <c r="F505" s="114">
        <v>0</v>
      </c>
      <c r="G505" s="115">
        <v>0</v>
      </c>
    </row>
    <row r="506" spans="1:7">
      <c r="A506" s="110" t="s">
        <v>4</v>
      </c>
      <c r="B506" s="111" t="s">
        <v>179</v>
      </c>
      <c r="C506" s="112" t="s">
        <v>0</v>
      </c>
      <c r="D506" s="113">
        <v>113</v>
      </c>
      <c r="E506" s="114">
        <v>30.5</v>
      </c>
      <c r="F506" s="114">
        <v>0</v>
      </c>
      <c r="G506" s="115">
        <v>0</v>
      </c>
    </row>
    <row r="507" spans="1:7">
      <c r="A507" s="110" t="s">
        <v>178</v>
      </c>
      <c r="B507" s="111" t="s">
        <v>177</v>
      </c>
      <c r="C507" s="112" t="s">
        <v>1</v>
      </c>
      <c r="D507" s="113">
        <v>0</v>
      </c>
      <c r="E507" s="114">
        <v>3</v>
      </c>
      <c r="F507" s="114">
        <v>0</v>
      </c>
      <c r="G507" s="115">
        <v>0</v>
      </c>
    </row>
    <row r="508" spans="1:7" ht="31.2">
      <c r="A508" s="110" t="s">
        <v>13</v>
      </c>
      <c r="B508" s="111" t="s">
        <v>177</v>
      </c>
      <c r="C508" s="112" t="s">
        <v>0</v>
      </c>
      <c r="D508" s="113">
        <v>0</v>
      </c>
      <c r="E508" s="114">
        <v>3</v>
      </c>
      <c r="F508" s="114">
        <v>0</v>
      </c>
      <c r="G508" s="115">
        <v>0</v>
      </c>
    </row>
    <row r="509" spans="1:7">
      <c r="A509" s="110" t="s">
        <v>4</v>
      </c>
      <c r="B509" s="111" t="s">
        <v>177</v>
      </c>
      <c r="C509" s="112" t="s">
        <v>0</v>
      </c>
      <c r="D509" s="113">
        <v>113</v>
      </c>
      <c r="E509" s="114">
        <v>3</v>
      </c>
      <c r="F509" s="114">
        <v>0</v>
      </c>
      <c r="G509" s="115">
        <v>0</v>
      </c>
    </row>
    <row r="510" spans="1:7" ht="31.2">
      <c r="A510" s="110" t="s">
        <v>176</v>
      </c>
      <c r="B510" s="111" t="s">
        <v>175</v>
      </c>
      <c r="C510" s="112" t="s">
        <v>1</v>
      </c>
      <c r="D510" s="113">
        <v>0</v>
      </c>
      <c r="E510" s="114">
        <v>5347.83</v>
      </c>
      <c r="F510" s="114">
        <v>1398.6</v>
      </c>
      <c r="G510" s="115">
        <v>0.2615266379073381</v>
      </c>
    </row>
    <row r="511" spans="1:7" ht="62.4">
      <c r="A511" s="110" t="s">
        <v>174</v>
      </c>
      <c r="B511" s="111" t="s">
        <v>173</v>
      </c>
      <c r="C511" s="112" t="s">
        <v>1</v>
      </c>
      <c r="D511" s="113">
        <v>0</v>
      </c>
      <c r="E511" s="114">
        <v>70</v>
      </c>
      <c r="F511" s="114">
        <v>0</v>
      </c>
      <c r="G511" s="115">
        <v>0</v>
      </c>
    </row>
    <row r="512" spans="1:7" ht="46.8">
      <c r="A512" s="110" t="s">
        <v>172</v>
      </c>
      <c r="B512" s="111" t="s">
        <v>171</v>
      </c>
      <c r="C512" s="112" t="s">
        <v>1</v>
      </c>
      <c r="D512" s="113">
        <v>0</v>
      </c>
      <c r="E512" s="114">
        <v>25</v>
      </c>
      <c r="F512" s="114">
        <v>0</v>
      </c>
      <c r="G512" s="115">
        <v>0</v>
      </c>
    </row>
    <row r="513" spans="1:7" ht="31.2">
      <c r="A513" s="110" t="s">
        <v>13</v>
      </c>
      <c r="B513" s="111" t="s">
        <v>171</v>
      </c>
      <c r="C513" s="112" t="s">
        <v>0</v>
      </c>
      <c r="D513" s="113">
        <v>0</v>
      </c>
      <c r="E513" s="114">
        <v>25</v>
      </c>
      <c r="F513" s="114">
        <v>0</v>
      </c>
      <c r="G513" s="115">
        <v>0</v>
      </c>
    </row>
    <row r="514" spans="1:7">
      <c r="A514" s="110" t="s">
        <v>4</v>
      </c>
      <c r="B514" s="111" t="s">
        <v>171</v>
      </c>
      <c r="C514" s="112" t="s">
        <v>0</v>
      </c>
      <c r="D514" s="113">
        <v>113</v>
      </c>
      <c r="E514" s="114">
        <v>25</v>
      </c>
      <c r="F514" s="114">
        <v>0</v>
      </c>
      <c r="G514" s="115">
        <v>0</v>
      </c>
    </row>
    <row r="515" spans="1:7" ht="46.8">
      <c r="A515" s="110" t="s">
        <v>170</v>
      </c>
      <c r="B515" s="111" t="s">
        <v>169</v>
      </c>
      <c r="C515" s="112" t="s">
        <v>1</v>
      </c>
      <c r="D515" s="113">
        <v>0</v>
      </c>
      <c r="E515" s="114">
        <v>15</v>
      </c>
      <c r="F515" s="114">
        <v>0</v>
      </c>
      <c r="G515" s="115">
        <v>0</v>
      </c>
    </row>
    <row r="516" spans="1:7" ht="31.2">
      <c r="A516" s="110" t="s">
        <v>13</v>
      </c>
      <c r="B516" s="111" t="s">
        <v>169</v>
      </c>
      <c r="C516" s="112" t="s">
        <v>0</v>
      </c>
      <c r="D516" s="113">
        <v>0</v>
      </c>
      <c r="E516" s="114">
        <v>15</v>
      </c>
      <c r="F516" s="114">
        <v>0</v>
      </c>
      <c r="G516" s="115">
        <v>0</v>
      </c>
    </row>
    <row r="517" spans="1:7">
      <c r="A517" s="110" t="s">
        <v>4</v>
      </c>
      <c r="B517" s="111" t="s">
        <v>169</v>
      </c>
      <c r="C517" s="112" t="s">
        <v>0</v>
      </c>
      <c r="D517" s="113">
        <v>113</v>
      </c>
      <c r="E517" s="114">
        <v>15</v>
      </c>
      <c r="F517" s="114">
        <v>0</v>
      </c>
      <c r="G517" s="115">
        <v>0</v>
      </c>
    </row>
    <row r="518" spans="1:7" ht="93.6">
      <c r="A518" s="110" t="s">
        <v>168</v>
      </c>
      <c r="B518" s="111" t="s">
        <v>167</v>
      </c>
      <c r="C518" s="112" t="s">
        <v>1</v>
      </c>
      <c r="D518" s="113">
        <v>0</v>
      </c>
      <c r="E518" s="114">
        <v>5</v>
      </c>
      <c r="F518" s="114">
        <v>0</v>
      </c>
      <c r="G518" s="115">
        <v>0</v>
      </c>
    </row>
    <row r="519" spans="1:7" ht="31.2">
      <c r="A519" s="110" t="s">
        <v>13</v>
      </c>
      <c r="B519" s="111" t="s">
        <v>167</v>
      </c>
      <c r="C519" s="112" t="s">
        <v>0</v>
      </c>
      <c r="D519" s="113">
        <v>0</v>
      </c>
      <c r="E519" s="114">
        <v>5</v>
      </c>
      <c r="F519" s="114">
        <v>0</v>
      </c>
      <c r="G519" s="115">
        <v>0</v>
      </c>
    </row>
    <row r="520" spans="1:7">
      <c r="A520" s="110" t="s">
        <v>4</v>
      </c>
      <c r="B520" s="111" t="s">
        <v>167</v>
      </c>
      <c r="C520" s="112" t="s">
        <v>0</v>
      </c>
      <c r="D520" s="113">
        <v>113</v>
      </c>
      <c r="E520" s="114">
        <v>5</v>
      </c>
      <c r="F520" s="114">
        <v>0</v>
      </c>
      <c r="G520" s="115">
        <v>0</v>
      </c>
    </row>
    <row r="521" spans="1:7" ht="46.8">
      <c r="A521" s="110" t="s">
        <v>166</v>
      </c>
      <c r="B521" s="111" t="s">
        <v>165</v>
      </c>
      <c r="C521" s="112" t="s">
        <v>1</v>
      </c>
      <c r="D521" s="113">
        <v>0</v>
      </c>
      <c r="E521" s="114">
        <v>10</v>
      </c>
      <c r="F521" s="114">
        <v>0</v>
      </c>
      <c r="G521" s="115">
        <v>0</v>
      </c>
    </row>
    <row r="522" spans="1:7" ht="31.2">
      <c r="A522" s="110" t="s">
        <v>13</v>
      </c>
      <c r="B522" s="111" t="s">
        <v>165</v>
      </c>
      <c r="C522" s="112" t="s">
        <v>0</v>
      </c>
      <c r="D522" s="113">
        <v>0</v>
      </c>
      <c r="E522" s="114">
        <v>10</v>
      </c>
      <c r="F522" s="114">
        <v>0</v>
      </c>
      <c r="G522" s="115">
        <v>0</v>
      </c>
    </row>
    <row r="523" spans="1:7">
      <c r="A523" s="110" t="s">
        <v>4</v>
      </c>
      <c r="B523" s="111" t="s">
        <v>165</v>
      </c>
      <c r="C523" s="112" t="s">
        <v>0</v>
      </c>
      <c r="D523" s="113">
        <v>113</v>
      </c>
      <c r="E523" s="114">
        <v>10</v>
      </c>
      <c r="F523" s="114">
        <v>0</v>
      </c>
      <c r="G523" s="115">
        <v>0</v>
      </c>
    </row>
    <row r="524" spans="1:7" ht="62.4">
      <c r="A524" s="110" t="s">
        <v>164</v>
      </c>
      <c r="B524" s="111" t="s">
        <v>163</v>
      </c>
      <c r="C524" s="112" t="s">
        <v>1</v>
      </c>
      <c r="D524" s="113">
        <v>0</v>
      </c>
      <c r="E524" s="114">
        <v>15</v>
      </c>
      <c r="F524" s="114">
        <v>0</v>
      </c>
      <c r="G524" s="115">
        <v>0</v>
      </c>
    </row>
    <row r="525" spans="1:7" ht="31.2">
      <c r="A525" s="110" t="s">
        <v>13</v>
      </c>
      <c r="B525" s="111" t="s">
        <v>163</v>
      </c>
      <c r="C525" s="112" t="s">
        <v>0</v>
      </c>
      <c r="D525" s="113">
        <v>0</v>
      </c>
      <c r="E525" s="114">
        <v>15</v>
      </c>
      <c r="F525" s="114">
        <v>0</v>
      </c>
      <c r="G525" s="115">
        <v>0</v>
      </c>
    </row>
    <row r="526" spans="1:7">
      <c r="A526" s="110" t="s">
        <v>4</v>
      </c>
      <c r="B526" s="111" t="s">
        <v>163</v>
      </c>
      <c r="C526" s="112" t="s">
        <v>0</v>
      </c>
      <c r="D526" s="113">
        <v>113</v>
      </c>
      <c r="E526" s="114">
        <v>15</v>
      </c>
      <c r="F526" s="114">
        <v>0</v>
      </c>
      <c r="G526" s="115">
        <v>0</v>
      </c>
    </row>
    <row r="527" spans="1:7" ht="62.4">
      <c r="A527" s="110" t="s">
        <v>162</v>
      </c>
      <c r="B527" s="111" t="s">
        <v>161</v>
      </c>
      <c r="C527" s="112" t="s">
        <v>1</v>
      </c>
      <c r="D527" s="113">
        <v>0</v>
      </c>
      <c r="E527" s="114">
        <v>5277.83</v>
      </c>
      <c r="F527" s="114">
        <v>1398.6</v>
      </c>
      <c r="G527" s="115">
        <v>0.26499527267835454</v>
      </c>
    </row>
    <row r="528" spans="1:7" ht="31.2">
      <c r="A528" s="110" t="s">
        <v>35</v>
      </c>
      <c r="B528" s="111" t="s">
        <v>160</v>
      </c>
      <c r="C528" s="112" t="s">
        <v>1</v>
      </c>
      <c r="D528" s="113">
        <v>0</v>
      </c>
      <c r="E528" s="114">
        <v>45</v>
      </c>
      <c r="F528" s="114">
        <v>0</v>
      </c>
      <c r="G528" s="115">
        <v>0</v>
      </c>
    </row>
    <row r="529" spans="1:7" ht="31.2">
      <c r="A529" s="110" t="s">
        <v>13</v>
      </c>
      <c r="B529" s="111" t="s">
        <v>160</v>
      </c>
      <c r="C529" s="112" t="s">
        <v>0</v>
      </c>
      <c r="D529" s="113">
        <v>0</v>
      </c>
      <c r="E529" s="114">
        <v>45</v>
      </c>
      <c r="F529" s="114">
        <v>0</v>
      </c>
      <c r="G529" s="115">
        <v>0</v>
      </c>
    </row>
    <row r="530" spans="1:7" ht="31.2">
      <c r="A530" s="110" t="s">
        <v>34</v>
      </c>
      <c r="B530" s="111" t="s">
        <v>160</v>
      </c>
      <c r="C530" s="112" t="s">
        <v>0</v>
      </c>
      <c r="D530" s="113">
        <v>705</v>
      </c>
      <c r="E530" s="114">
        <v>45</v>
      </c>
      <c r="F530" s="114">
        <v>0</v>
      </c>
      <c r="G530" s="115">
        <v>0</v>
      </c>
    </row>
    <row r="531" spans="1:7" ht="31.2">
      <c r="A531" s="110" t="s">
        <v>159</v>
      </c>
      <c r="B531" s="111" t="s">
        <v>158</v>
      </c>
      <c r="C531" s="112" t="s">
        <v>1</v>
      </c>
      <c r="D531" s="113">
        <v>0</v>
      </c>
      <c r="E531" s="114">
        <v>4662.83</v>
      </c>
      <c r="F531" s="114">
        <v>1328.6</v>
      </c>
      <c r="G531" s="115">
        <v>0.28493425666387151</v>
      </c>
    </row>
    <row r="532" spans="1:7" ht="78">
      <c r="A532" s="110" t="s">
        <v>30</v>
      </c>
      <c r="B532" s="111" t="s">
        <v>158</v>
      </c>
      <c r="C532" s="112" t="s">
        <v>27</v>
      </c>
      <c r="D532" s="113">
        <v>0</v>
      </c>
      <c r="E532" s="114">
        <v>3503.5</v>
      </c>
      <c r="F532" s="114">
        <v>1289.1500000000001</v>
      </c>
      <c r="G532" s="115">
        <v>0.36796061081775372</v>
      </c>
    </row>
    <row r="533" spans="1:7" ht="31.2">
      <c r="A533" s="110" t="s">
        <v>157</v>
      </c>
      <c r="B533" s="111" t="s">
        <v>158</v>
      </c>
      <c r="C533" s="112" t="s">
        <v>27</v>
      </c>
      <c r="D533" s="113">
        <v>314</v>
      </c>
      <c r="E533" s="114">
        <v>3503.5</v>
      </c>
      <c r="F533" s="114">
        <v>1289.1500000000001</v>
      </c>
      <c r="G533" s="115">
        <v>0.36796061081775372</v>
      </c>
    </row>
    <row r="534" spans="1:7" ht="31.2">
      <c r="A534" s="110" t="s">
        <v>13</v>
      </c>
      <c r="B534" s="111" t="s">
        <v>158</v>
      </c>
      <c r="C534" s="112" t="s">
        <v>0</v>
      </c>
      <c r="D534" s="113">
        <v>0</v>
      </c>
      <c r="E534" s="114">
        <v>1159.33</v>
      </c>
      <c r="F534" s="114">
        <v>39.450000000000003</v>
      </c>
      <c r="G534" s="115">
        <v>3.4028274951911887E-2</v>
      </c>
    </row>
    <row r="535" spans="1:7" ht="31.2">
      <c r="A535" s="110" t="s">
        <v>157</v>
      </c>
      <c r="B535" s="111" t="s">
        <v>158</v>
      </c>
      <c r="C535" s="112" t="s">
        <v>0</v>
      </c>
      <c r="D535" s="113">
        <v>314</v>
      </c>
      <c r="E535" s="114">
        <v>1159.33</v>
      </c>
      <c r="F535" s="114">
        <v>39.450000000000003</v>
      </c>
      <c r="G535" s="115">
        <v>3.4028274951911887E-2</v>
      </c>
    </row>
    <row r="536" spans="1:7" ht="171.6">
      <c r="A536" s="110" t="s">
        <v>31</v>
      </c>
      <c r="B536" s="111" t="s">
        <v>156</v>
      </c>
      <c r="C536" s="112" t="s">
        <v>1</v>
      </c>
      <c r="D536" s="113">
        <v>0</v>
      </c>
      <c r="E536" s="114">
        <v>570</v>
      </c>
      <c r="F536" s="114">
        <v>70</v>
      </c>
      <c r="G536" s="115">
        <v>0.12280701754385964</v>
      </c>
    </row>
    <row r="537" spans="1:7" ht="78">
      <c r="A537" s="110" t="s">
        <v>30</v>
      </c>
      <c r="B537" s="111" t="s">
        <v>156</v>
      </c>
      <c r="C537" s="112" t="s">
        <v>27</v>
      </c>
      <c r="D537" s="113">
        <v>0</v>
      </c>
      <c r="E537" s="114">
        <v>570</v>
      </c>
      <c r="F537" s="114">
        <v>70</v>
      </c>
      <c r="G537" s="115">
        <v>0.12280701754385964</v>
      </c>
    </row>
    <row r="538" spans="1:7" ht="31.2">
      <c r="A538" s="110" t="s">
        <v>157</v>
      </c>
      <c r="B538" s="111" t="s">
        <v>156</v>
      </c>
      <c r="C538" s="112" t="s">
        <v>27</v>
      </c>
      <c r="D538" s="113">
        <v>314</v>
      </c>
      <c r="E538" s="114">
        <v>570</v>
      </c>
      <c r="F538" s="114">
        <v>70</v>
      </c>
      <c r="G538" s="115">
        <v>0.12280701754385964</v>
      </c>
    </row>
    <row r="539" spans="1:7" s="122" customFormat="1" ht="48" customHeight="1">
      <c r="A539" s="104" t="s">
        <v>155</v>
      </c>
      <c r="B539" s="105" t="s">
        <v>154</v>
      </c>
      <c r="C539" s="106" t="s">
        <v>1</v>
      </c>
      <c r="D539" s="107">
        <v>0</v>
      </c>
      <c r="E539" s="108">
        <v>7014.3</v>
      </c>
      <c r="F539" s="108">
        <v>1970.93</v>
      </c>
      <c r="G539" s="109">
        <v>0.28098741143093398</v>
      </c>
    </row>
    <row r="540" spans="1:7" ht="46.8">
      <c r="A540" s="110" t="s">
        <v>153</v>
      </c>
      <c r="B540" s="111" t="s">
        <v>152</v>
      </c>
      <c r="C540" s="112" t="s">
        <v>1</v>
      </c>
      <c r="D540" s="113">
        <v>0</v>
      </c>
      <c r="E540" s="114">
        <v>365.33</v>
      </c>
      <c r="F540" s="114">
        <v>64.44</v>
      </c>
      <c r="G540" s="115">
        <v>0.17638847069772534</v>
      </c>
    </row>
    <row r="541" spans="1:7" ht="62.4">
      <c r="A541" s="110" t="s">
        <v>151</v>
      </c>
      <c r="B541" s="111" t="s">
        <v>150</v>
      </c>
      <c r="C541" s="112" t="s">
        <v>1</v>
      </c>
      <c r="D541" s="113">
        <v>0</v>
      </c>
      <c r="E541" s="114">
        <v>365.33</v>
      </c>
      <c r="F541" s="114">
        <v>64.44</v>
      </c>
      <c r="G541" s="115">
        <v>0.17638847069772534</v>
      </c>
    </row>
    <row r="542" spans="1:7" ht="62.4">
      <c r="A542" s="110" t="s">
        <v>149</v>
      </c>
      <c r="B542" s="111" t="s">
        <v>148</v>
      </c>
      <c r="C542" s="112" t="s">
        <v>1</v>
      </c>
      <c r="D542" s="113">
        <v>0</v>
      </c>
      <c r="E542" s="114">
        <v>106</v>
      </c>
      <c r="F542" s="114">
        <v>50</v>
      </c>
      <c r="G542" s="115">
        <v>0.47169811320754718</v>
      </c>
    </row>
    <row r="543" spans="1:7" ht="31.2">
      <c r="A543" s="110" t="s">
        <v>13</v>
      </c>
      <c r="B543" s="111" t="s">
        <v>148</v>
      </c>
      <c r="C543" s="112" t="s">
        <v>0</v>
      </c>
      <c r="D543" s="113">
        <v>0</v>
      </c>
      <c r="E543" s="114">
        <v>106</v>
      </c>
      <c r="F543" s="114">
        <v>50</v>
      </c>
      <c r="G543" s="115">
        <v>0.47169811320754718</v>
      </c>
    </row>
    <row r="544" spans="1:7">
      <c r="A544" s="110" t="s">
        <v>102</v>
      </c>
      <c r="B544" s="111" t="s">
        <v>148</v>
      </c>
      <c r="C544" s="112" t="s">
        <v>0</v>
      </c>
      <c r="D544" s="113">
        <v>707</v>
      </c>
      <c r="E544" s="114">
        <v>106</v>
      </c>
      <c r="F544" s="114">
        <v>50</v>
      </c>
      <c r="G544" s="115">
        <v>0.47169811320754718</v>
      </c>
    </row>
    <row r="545" spans="1:7" ht="46.8">
      <c r="A545" s="110" t="s">
        <v>147</v>
      </c>
      <c r="B545" s="111" t="s">
        <v>146</v>
      </c>
      <c r="C545" s="112" t="s">
        <v>1</v>
      </c>
      <c r="D545" s="113">
        <v>0</v>
      </c>
      <c r="E545" s="114">
        <v>40</v>
      </c>
      <c r="F545" s="114">
        <v>14.44</v>
      </c>
      <c r="G545" s="115">
        <v>0.36099999999999999</v>
      </c>
    </row>
    <row r="546" spans="1:7" ht="31.2">
      <c r="A546" s="110" t="s">
        <v>13</v>
      </c>
      <c r="B546" s="111" t="s">
        <v>146</v>
      </c>
      <c r="C546" s="112" t="s">
        <v>0</v>
      </c>
      <c r="D546" s="113">
        <v>0</v>
      </c>
      <c r="E546" s="114">
        <v>40</v>
      </c>
      <c r="F546" s="114">
        <v>14.44</v>
      </c>
      <c r="G546" s="115">
        <v>0.36099999999999999</v>
      </c>
    </row>
    <row r="547" spans="1:7">
      <c r="A547" s="110" t="s">
        <v>102</v>
      </c>
      <c r="B547" s="111" t="s">
        <v>146</v>
      </c>
      <c r="C547" s="112" t="s">
        <v>0</v>
      </c>
      <c r="D547" s="113">
        <v>707</v>
      </c>
      <c r="E547" s="114">
        <v>40</v>
      </c>
      <c r="F547" s="114">
        <v>14.44</v>
      </c>
      <c r="G547" s="115">
        <v>0.36099999999999999</v>
      </c>
    </row>
    <row r="548" spans="1:7" ht="46.8">
      <c r="A548" s="110" t="s">
        <v>145</v>
      </c>
      <c r="B548" s="111" t="s">
        <v>144</v>
      </c>
      <c r="C548" s="112" t="s">
        <v>1</v>
      </c>
      <c r="D548" s="113">
        <v>0</v>
      </c>
      <c r="E548" s="114">
        <v>56.33</v>
      </c>
      <c r="F548" s="114">
        <v>0</v>
      </c>
      <c r="G548" s="115">
        <v>0</v>
      </c>
    </row>
    <row r="549" spans="1:7" ht="31.2">
      <c r="A549" s="110" t="s">
        <v>13</v>
      </c>
      <c r="B549" s="111" t="s">
        <v>144</v>
      </c>
      <c r="C549" s="112" t="s">
        <v>0</v>
      </c>
      <c r="D549" s="113">
        <v>0</v>
      </c>
      <c r="E549" s="114">
        <v>56.33</v>
      </c>
      <c r="F549" s="114">
        <v>0</v>
      </c>
      <c r="G549" s="115">
        <v>0</v>
      </c>
    </row>
    <row r="550" spans="1:7">
      <c r="A550" s="110" t="s">
        <v>102</v>
      </c>
      <c r="B550" s="111" t="s">
        <v>144</v>
      </c>
      <c r="C550" s="112" t="s">
        <v>0</v>
      </c>
      <c r="D550" s="113">
        <v>707</v>
      </c>
      <c r="E550" s="114">
        <v>56.33</v>
      </c>
      <c r="F550" s="114">
        <v>0</v>
      </c>
      <c r="G550" s="115">
        <v>0</v>
      </c>
    </row>
    <row r="551" spans="1:7" ht="31.2">
      <c r="A551" s="110" t="s">
        <v>143</v>
      </c>
      <c r="B551" s="111" t="s">
        <v>142</v>
      </c>
      <c r="C551" s="112" t="s">
        <v>1</v>
      </c>
      <c r="D551" s="113">
        <v>0</v>
      </c>
      <c r="E551" s="114">
        <v>163</v>
      </c>
      <c r="F551" s="114">
        <v>0</v>
      </c>
      <c r="G551" s="115">
        <v>0</v>
      </c>
    </row>
    <row r="552" spans="1:7" ht="31.2">
      <c r="A552" s="110" t="s">
        <v>13</v>
      </c>
      <c r="B552" s="111" t="s">
        <v>142</v>
      </c>
      <c r="C552" s="112" t="s">
        <v>0</v>
      </c>
      <c r="D552" s="113">
        <v>0</v>
      </c>
      <c r="E552" s="114">
        <v>163</v>
      </c>
      <c r="F552" s="114">
        <v>0</v>
      </c>
      <c r="G552" s="115">
        <v>0</v>
      </c>
    </row>
    <row r="553" spans="1:7">
      <c r="A553" s="110" t="s">
        <v>102</v>
      </c>
      <c r="B553" s="111" t="s">
        <v>142</v>
      </c>
      <c r="C553" s="112" t="s">
        <v>0</v>
      </c>
      <c r="D553" s="113">
        <v>707</v>
      </c>
      <c r="E553" s="114">
        <v>163</v>
      </c>
      <c r="F553" s="114">
        <v>0</v>
      </c>
      <c r="G553" s="115">
        <v>0</v>
      </c>
    </row>
    <row r="554" spans="1:7" ht="46.8">
      <c r="A554" s="110" t="s">
        <v>141</v>
      </c>
      <c r="B554" s="111" t="s">
        <v>140</v>
      </c>
      <c r="C554" s="112" t="s">
        <v>1</v>
      </c>
      <c r="D554" s="113">
        <v>0</v>
      </c>
      <c r="E554" s="114">
        <v>4667.25</v>
      </c>
      <c r="F554" s="114">
        <v>25.55</v>
      </c>
      <c r="G554" s="115">
        <v>5.4743157105361833E-3</v>
      </c>
    </row>
    <row r="555" spans="1:7" ht="46.8">
      <c r="A555" s="110" t="s">
        <v>139</v>
      </c>
      <c r="B555" s="111" t="s">
        <v>138</v>
      </c>
      <c r="C555" s="112" t="s">
        <v>1</v>
      </c>
      <c r="D555" s="113">
        <v>0</v>
      </c>
      <c r="E555" s="114">
        <v>294</v>
      </c>
      <c r="F555" s="114">
        <v>25.55</v>
      </c>
      <c r="G555" s="115">
        <v>8.6904761904761901E-2</v>
      </c>
    </row>
    <row r="556" spans="1:7" ht="31.2">
      <c r="A556" s="110" t="s">
        <v>137</v>
      </c>
      <c r="B556" s="111" t="s">
        <v>136</v>
      </c>
      <c r="C556" s="112" t="s">
        <v>1</v>
      </c>
      <c r="D556" s="113">
        <v>0</v>
      </c>
      <c r="E556" s="114">
        <v>253</v>
      </c>
      <c r="F556" s="114">
        <v>23.65</v>
      </c>
      <c r="G556" s="115">
        <v>9.3478260869565205E-2</v>
      </c>
    </row>
    <row r="557" spans="1:7" ht="31.2">
      <c r="A557" s="110" t="s">
        <v>13</v>
      </c>
      <c r="B557" s="111" t="s">
        <v>136</v>
      </c>
      <c r="C557" s="112" t="s">
        <v>0</v>
      </c>
      <c r="D557" s="113">
        <v>0</v>
      </c>
      <c r="E557" s="114">
        <v>253</v>
      </c>
      <c r="F557" s="114">
        <v>23.65</v>
      </c>
      <c r="G557" s="115">
        <v>9.3478260869565205E-2</v>
      </c>
    </row>
    <row r="558" spans="1:7">
      <c r="A558" s="110" t="s">
        <v>120</v>
      </c>
      <c r="B558" s="111" t="s">
        <v>136</v>
      </c>
      <c r="C558" s="112" t="s">
        <v>0</v>
      </c>
      <c r="D558" s="113">
        <v>1101</v>
      </c>
      <c r="E558" s="114">
        <v>253</v>
      </c>
      <c r="F558" s="114">
        <v>23.65</v>
      </c>
      <c r="G558" s="115">
        <v>9.3478260869565205E-2</v>
      </c>
    </row>
    <row r="559" spans="1:7" ht="46.8">
      <c r="A559" s="110" t="s">
        <v>135</v>
      </c>
      <c r="B559" s="111" t="s">
        <v>134</v>
      </c>
      <c r="C559" s="112" t="s">
        <v>1</v>
      </c>
      <c r="D559" s="113">
        <v>0</v>
      </c>
      <c r="E559" s="114">
        <v>6</v>
      </c>
      <c r="F559" s="114">
        <v>1.9</v>
      </c>
      <c r="G559" s="115">
        <v>0.31666666666666665</v>
      </c>
    </row>
    <row r="560" spans="1:7" ht="31.2">
      <c r="A560" s="110" t="s">
        <v>13</v>
      </c>
      <c r="B560" s="111" t="s">
        <v>134</v>
      </c>
      <c r="C560" s="112" t="s">
        <v>0</v>
      </c>
      <c r="D560" s="113">
        <v>0</v>
      </c>
      <c r="E560" s="114">
        <v>6</v>
      </c>
      <c r="F560" s="114">
        <v>1.9</v>
      </c>
      <c r="G560" s="115">
        <v>0.31666666666666665</v>
      </c>
    </row>
    <row r="561" spans="1:7">
      <c r="A561" s="110" t="s">
        <v>120</v>
      </c>
      <c r="B561" s="111" t="s">
        <v>134</v>
      </c>
      <c r="C561" s="112" t="s">
        <v>0</v>
      </c>
      <c r="D561" s="113">
        <v>1101</v>
      </c>
      <c r="E561" s="114">
        <v>6</v>
      </c>
      <c r="F561" s="114">
        <v>1.9</v>
      </c>
      <c r="G561" s="115">
        <v>0.31666666666666665</v>
      </c>
    </row>
    <row r="562" spans="1:7" ht="62.4">
      <c r="A562" s="110" t="s">
        <v>133</v>
      </c>
      <c r="B562" s="111" t="s">
        <v>132</v>
      </c>
      <c r="C562" s="112" t="s">
        <v>1</v>
      </c>
      <c r="D562" s="113">
        <v>0</v>
      </c>
      <c r="E562" s="114">
        <v>15</v>
      </c>
      <c r="F562" s="114">
        <v>0</v>
      </c>
      <c r="G562" s="115">
        <v>0</v>
      </c>
    </row>
    <row r="563" spans="1:7" ht="31.2">
      <c r="A563" s="110" t="s">
        <v>13</v>
      </c>
      <c r="B563" s="111" t="s">
        <v>132</v>
      </c>
      <c r="C563" s="112" t="s">
        <v>0</v>
      </c>
      <c r="D563" s="113">
        <v>0</v>
      </c>
      <c r="E563" s="114">
        <v>15</v>
      </c>
      <c r="F563" s="114">
        <v>0</v>
      </c>
      <c r="G563" s="115">
        <v>0</v>
      </c>
    </row>
    <row r="564" spans="1:7">
      <c r="A564" s="110" t="s">
        <v>120</v>
      </c>
      <c r="B564" s="111" t="s">
        <v>132</v>
      </c>
      <c r="C564" s="112" t="s">
        <v>0</v>
      </c>
      <c r="D564" s="113">
        <v>1101</v>
      </c>
      <c r="E564" s="114">
        <v>15</v>
      </c>
      <c r="F564" s="114">
        <v>0</v>
      </c>
      <c r="G564" s="115">
        <v>0</v>
      </c>
    </row>
    <row r="565" spans="1:7" ht="46.8">
      <c r="A565" s="110" t="s">
        <v>131</v>
      </c>
      <c r="B565" s="111" t="s">
        <v>130</v>
      </c>
      <c r="C565" s="112" t="s">
        <v>1</v>
      </c>
      <c r="D565" s="113">
        <v>0</v>
      </c>
      <c r="E565" s="114">
        <v>20</v>
      </c>
      <c r="F565" s="114">
        <v>0</v>
      </c>
      <c r="G565" s="115">
        <v>0</v>
      </c>
    </row>
    <row r="566" spans="1:7" ht="31.2">
      <c r="A566" s="110" t="s">
        <v>13</v>
      </c>
      <c r="B566" s="111" t="s">
        <v>130</v>
      </c>
      <c r="C566" s="112" t="s">
        <v>0</v>
      </c>
      <c r="D566" s="113">
        <v>0</v>
      </c>
      <c r="E566" s="114">
        <v>20</v>
      </c>
      <c r="F566" s="114">
        <v>0</v>
      </c>
      <c r="G566" s="115">
        <v>0</v>
      </c>
    </row>
    <row r="567" spans="1:7" ht="31.2">
      <c r="A567" s="110" t="s">
        <v>34</v>
      </c>
      <c r="B567" s="111" t="s">
        <v>130</v>
      </c>
      <c r="C567" s="112" t="s">
        <v>0</v>
      </c>
      <c r="D567" s="113">
        <v>705</v>
      </c>
      <c r="E567" s="114">
        <v>20</v>
      </c>
      <c r="F567" s="114">
        <v>0</v>
      </c>
      <c r="G567" s="115">
        <v>0</v>
      </c>
    </row>
    <row r="568" spans="1:7" ht="31.2">
      <c r="A568" s="110" t="s">
        <v>129</v>
      </c>
      <c r="B568" s="111" t="s">
        <v>128</v>
      </c>
      <c r="C568" s="112" t="s">
        <v>1</v>
      </c>
      <c r="D568" s="113">
        <v>0</v>
      </c>
      <c r="E568" s="114">
        <v>4373.25</v>
      </c>
      <c r="F568" s="114">
        <v>0</v>
      </c>
      <c r="G568" s="115">
        <v>0</v>
      </c>
    </row>
    <row r="569" spans="1:7" ht="46.8">
      <c r="A569" s="110" t="s">
        <v>127</v>
      </c>
      <c r="B569" s="111" t="s">
        <v>126</v>
      </c>
      <c r="C569" s="112" t="s">
        <v>1</v>
      </c>
      <c r="D569" s="113">
        <v>0</v>
      </c>
      <c r="E569" s="114">
        <v>75</v>
      </c>
      <c r="F569" s="114">
        <v>0</v>
      </c>
      <c r="G569" s="115">
        <v>0</v>
      </c>
    </row>
    <row r="570" spans="1:7" ht="31.2">
      <c r="A570" s="110" t="s">
        <v>13</v>
      </c>
      <c r="B570" s="111" t="s">
        <v>126</v>
      </c>
      <c r="C570" s="112" t="s">
        <v>0</v>
      </c>
      <c r="D570" s="113">
        <v>0</v>
      </c>
      <c r="E570" s="114">
        <v>75</v>
      </c>
      <c r="F570" s="114">
        <v>0</v>
      </c>
      <c r="G570" s="115">
        <v>0</v>
      </c>
    </row>
    <row r="571" spans="1:7">
      <c r="A571" s="110" t="s">
        <v>120</v>
      </c>
      <c r="B571" s="111" t="s">
        <v>126</v>
      </c>
      <c r="C571" s="112" t="s">
        <v>0</v>
      </c>
      <c r="D571" s="113">
        <v>1101</v>
      </c>
      <c r="E571" s="114">
        <v>75</v>
      </c>
      <c r="F571" s="114">
        <v>0</v>
      </c>
      <c r="G571" s="115">
        <v>0</v>
      </c>
    </row>
    <row r="572" spans="1:7" ht="46.8">
      <c r="A572" s="110" t="s">
        <v>125</v>
      </c>
      <c r="B572" s="111" t="s">
        <v>123</v>
      </c>
      <c r="C572" s="112" t="s">
        <v>1</v>
      </c>
      <c r="D572" s="113">
        <v>0</v>
      </c>
      <c r="E572" s="114">
        <v>3650</v>
      </c>
      <c r="F572" s="114">
        <v>0</v>
      </c>
      <c r="G572" s="115">
        <v>0</v>
      </c>
    </row>
    <row r="573" spans="1:7" ht="31.2">
      <c r="A573" s="110" t="s">
        <v>124</v>
      </c>
      <c r="B573" s="111" t="s">
        <v>123</v>
      </c>
      <c r="C573" s="112" t="s">
        <v>122</v>
      </c>
      <c r="D573" s="113">
        <v>0</v>
      </c>
      <c r="E573" s="114">
        <v>3650</v>
      </c>
      <c r="F573" s="114">
        <v>0</v>
      </c>
      <c r="G573" s="115">
        <v>0</v>
      </c>
    </row>
    <row r="574" spans="1:7">
      <c r="A574" s="110" t="s">
        <v>120</v>
      </c>
      <c r="B574" s="111" t="s">
        <v>123</v>
      </c>
      <c r="C574" s="112" t="s">
        <v>122</v>
      </c>
      <c r="D574" s="113">
        <v>1101</v>
      </c>
      <c r="E574" s="114">
        <v>3650</v>
      </c>
      <c r="F574" s="114">
        <v>0</v>
      </c>
      <c r="G574" s="115">
        <v>0</v>
      </c>
    </row>
    <row r="575" spans="1:7" ht="62.4">
      <c r="A575" s="110" t="s">
        <v>121</v>
      </c>
      <c r="B575" s="111" t="s">
        <v>119</v>
      </c>
      <c r="C575" s="112" t="s">
        <v>1</v>
      </c>
      <c r="D575" s="113">
        <v>0</v>
      </c>
      <c r="E575" s="114">
        <v>648.25</v>
      </c>
      <c r="F575" s="114">
        <v>0</v>
      </c>
      <c r="G575" s="115">
        <v>0</v>
      </c>
    </row>
    <row r="576" spans="1:7" ht="31.2">
      <c r="A576" s="110" t="s">
        <v>13</v>
      </c>
      <c r="B576" s="111" t="s">
        <v>119</v>
      </c>
      <c r="C576" s="112" t="s">
        <v>0</v>
      </c>
      <c r="D576" s="113">
        <v>0</v>
      </c>
      <c r="E576" s="114">
        <v>648.25</v>
      </c>
      <c r="F576" s="114">
        <v>0</v>
      </c>
      <c r="G576" s="115">
        <v>0</v>
      </c>
    </row>
    <row r="577" spans="1:7">
      <c r="A577" s="110" t="s">
        <v>120</v>
      </c>
      <c r="B577" s="111" t="s">
        <v>119</v>
      </c>
      <c r="C577" s="112" t="s">
        <v>0</v>
      </c>
      <c r="D577" s="113">
        <v>1101</v>
      </c>
      <c r="E577" s="114">
        <v>648.25</v>
      </c>
      <c r="F577" s="114">
        <v>0</v>
      </c>
      <c r="G577" s="115">
        <v>0</v>
      </c>
    </row>
    <row r="578" spans="1:7" ht="31.2">
      <c r="A578" s="110" t="s">
        <v>118</v>
      </c>
      <c r="B578" s="111" t="s">
        <v>117</v>
      </c>
      <c r="C578" s="112" t="s">
        <v>1</v>
      </c>
      <c r="D578" s="113">
        <v>0</v>
      </c>
      <c r="E578" s="114">
        <v>1897.72</v>
      </c>
      <c r="F578" s="114">
        <v>1880.94</v>
      </c>
      <c r="G578" s="115">
        <v>0.99115781042514173</v>
      </c>
    </row>
    <row r="579" spans="1:7" ht="46.8">
      <c r="A579" s="110" t="s">
        <v>116</v>
      </c>
      <c r="B579" s="111" t="s">
        <v>115</v>
      </c>
      <c r="C579" s="112" t="s">
        <v>1</v>
      </c>
      <c r="D579" s="113">
        <v>0</v>
      </c>
      <c r="E579" s="114">
        <v>1897.72</v>
      </c>
      <c r="F579" s="114">
        <v>1880.94</v>
      </c>
      <c r="G579" s="115">
        <v>0.99115781042514173</v>
      </c>
    </row>
    <row r="580" spans="1:7" ht="62.4">
      <c r="A580" s="110" t="s">
        <v>114</v>
      </c>
      <c r="B580" s="111" t="s">
        <v>113</v>
      </c>
      <c r="C580" s="112" t="s">
        <v>1</v>
      </c>
      <c r="D580" s="113">
        <v>0</v>
      </c>
      <c r="E580" s="114">
        <v>25</v>
      </c>
      <c r="F580" s="114">
        <v>8.2200000000000006</v>
      </c>
      <c r="G580" s="115">
        <v>0.32880000000000004</v>
      </c>
    </row>
    <row r="581" spans="1:7" ht="31.2">
      <c r="A581" s="110" t="s">
        <v>95</v>
      </c>
      <c r="B581" s="111" t="s">
        <v>113</v>
      </c>
      <c r="C581" s="112" t="s">
        <v>93</v>
      </c>
      <c r="D581" s="113">
        <v>0</v>
      </c>
      <c r="E581" s="114">
        <v>25</v>
      </c>
      <c r="F581" s="114">
        <v>8.2200000000000006</v>
      </c>
      <c r="G581" s="115">
        <v>0.32880000000000004</v>
      </c>
    </row>
    <row r="582" spans="1:7">
      <c r="A582" s="110" t="s">
        <v>111</v>
      </c>
      <c r="B582" s="111" t="s">
        <v>113</v>
      </c>
      <c r="C582" s="112" t="s">
        <v>93</v>
      </c>
      <c r="D582" s="113">
        <v>1003</v>
      </c>
      <c r="E582" s="114">
        <v>25</v>
      </c>
      <c r="F582" s="114">
        <v>8.2200000000000006</v>
      </c>
      <c r="G582" s="115">
        <v>0.32880000000000004</v>
      </c>
    </row>
    <row r="583" spans="1:7" ht="31.2">
      <c r="A583" s="110" t="s">
        <v>112</v>
      </c>
      <c r="B583" s="111" t="s">
        <v>110</v>
      </c>
      <c r="C583" s="112" t="s">
        <v>1</v>
      </c>
      <c r="D583" s="113">
        <v>0</v>
      </c>
      <c r="E583" s="114">
        <v>1872.72</v>
      </c>
      <c r="F583" s="114">
        <v>1872.72</v>
      </c>
      <c r="G583" s="115">
        <v>1</v>
      </c>
    </row>
    <row r="584" spans="1:7" ht="31.2">
      <c r="A584" s="110" t="s">
        <v>95</v>
      </c>
      <c r="B584" s="111" t="s">
        <v>110</v>
      </c>
      <c r="C584" s="112" t="s">
        <v>93</v>
      </c>
      <c r="D584" s="113">
        <v>0</v>
      </c>
      <c r="E584" s="114">
        <v>1872.72</v>
      </c>
      <c r="F584" s="114">
        <v>1872.72</v>
      </c>
      <c r="G584" s="115">
        <v>1</v>
      </c>
    </row>
    <row r="585" spans="1:7">
      <c r="A585" s="110" t="s">
        <v>111</v>
      </c>
      <c r="B585" s="111" t="s">
        <v>110</v>
      </c>
      <c r="C585" s="112" t="s">
        <v>93</v>
      </c>
      <c r="D585" s="113">
        <v>1003</v>
      </c>
      <c r="E585" s="114">
        <v>1872.72</v>
      </c>
      <c r="F585" s="114">
        <v>1872.72</v>
      </c>
      <c r="G585" s="115">
        <v>1</v>
      </c>
    </row>
    <row r="586" spans="1:7" ht="78">
      <c r="A586" s="110" t="s">
        <v>109</v>
      </c>
      <c r="B586" s="111" t="s">
        <v>108</v>
      </c>
      <c r="C586" s="112" t="s">
        <v>1</v>
      </c>
      <c r="D586" s="113">
        <v>0</v>
      </c>
      <c r="E586" s="114">
        <v>84</v>
      </c>
      <c r="F586" s="114">
        <v>0</v>
      </c>
      <c r="G586" s="115">
        <v>0</v>
      </c>
    </row>
    <row r="587" spans="1:7" ht="62.4">
      <c r="A587" s="110" t="s">
        <v>107</v>
      </c>
      <c r="B587" s="111" t="s">
        <v>106</v>
      </c>
      <c r="C587" s="112" t="s">
        <v>1</v>
      </c>
      <c r="D587" s="113">
        <v>0</v>
      </c>
      <c r="E587" s="114">
        <v>84</v>
      </c>
      <c r="F587" s="114">
        <v>0</v>
      </c>
      <c r="G587" s="115">
        <v>0</v>
      </c>
    </row>
    <row r="588" spans="1:7" ht="30.75" customHeight="1">
      <c r="A588" s="110" t="s">
        <v>105</v>
      </c>
      <c r="B588" s="111" t="s">
        <v>104</v>
      </c>
      <c r="C588" s="112" t="s">
        <v>1</v>
      </c>
      <c r="D588" s="113">
        <v>0</v>
      </c>
      <c r="E588" s="114">
        <v>20</v>
      </c>
      <c r="F588" s="114">
        <v>0</v>
      </c>
      <c r="G588" s="115">
        <v>0</v>
      </c>
    </row>
    <row r="589" spans="1:7" ht="31.2">
      <c r="A589" s="110" t="s">
        <v>13</v>
      </c>
      <c r="B589" s="111" t="s">
        <v>104</v>
      </c>
      <c r="C589" s="112" t="s">
        <v>0</v>
      </c>
      <c r="D589" s="113">
        <v>0</v>
      </c>
      <c r="E589" s="114">
        <v>20</v>
      </c>
      <c r="F589" s="114">
        <v>0</v>
      </c>
      <c r="G589" s="115">
        <v>0</v>
      </c>
    </row>
    <row r="590" spans="1:7">
      <c r="A590" s="110" t="s">
        <v>102</v>
      </c>
      <c r="B590" s="111" t="s">
        <v>104</v>
      </c>
      <c r="C590" s="112" t="s">
        <v>0</v>
      </c>
      <c r="D590" s="113">
        <v>707</v>
      </c>
      <c r="E590" s="114">
        <v>20</v>
      </c>
      <c r="F590" s="114">
        <v>0</v>
      </c>
      <c r="G590" s="115">
        <v>0</v>
      </c>
    </row>
    <row r="591" spans="1:7" ht="31.2">
      <c r="A591" s="110" t="s">
        <v>103</v>
      </c>
      <c r="B591" s="111" t="s">
        <v>101</v>
      </c>
      <c r="C591" s="112" t="s">
        <v>1</v>
      </c>
      <c r="D591" s="113">
        <v>0</v>
      </c>
      <c r="E591" s="114">
        <v>64</v>
      </c>
      <c r="F591" s="114">
        <v>0</v>
      </c>
      <c r="G591" s="115">
        <v>0</v>
      </c>
    </row>
    <row r="592" spans="1:7" ht="31.2">
      <c r="A592" s="110" t="s">
        <v>13</v>
      </c>
      <c r="B592" s="111" t="s">
        <v>101</v>
      </c>
      <c r="C592" s="112" t="s">
        <v>0</v>
      </c>
      <c r="D592" s="113">
        <v>0</v>
      </c>
      <c r="E592" s="114">
        <v>64</v>
      </c>
      <c r="F592" s="114">
        <v>0</v>
      </c>
      <c r="G592" s="115">
        <v>0</v>
      </c>
    </row>
    <row r="593" spans="1:7">
      <c r="A593" s="110" t="s">
        <v>102</v>
      </c>
      <c r="B593" s="111" t="s">
        <v>101</v>
      </c>
      <c r="C593" s="112" t="s">
        <v>0</v>
      </c>
      <c r="D593" s="113">
        <v>707</v>
      </c>
      <c r="E593" s="114">
        <v>64</v>
      </c>
      <c r="F593" s="114">
        <v>0</v>
      </c>
      <c r="G593" s="115">
        <v>0</v>
      </c>
    </row>
    <row r="594" spans="1:7" s="122" customFormat="1" ht="48" customHeight="1">
      <c r="A594" s="104" t="s">
        <v>100</v>
      </c>
      <c r="B594" s="105" t="s">
        <v>99</v>
      </c>
      <c r="C594" s="106" t="s">
        <v>1</v>
      </c>
      <c r="D594" s="107">
        <v>0</v>
      </c>
      <c r="E594" s="108">
        <v>280</v>
      </c>
      <c r="F594" s="108">
        <v>105</v>
      </c>
      <c r="G594" s="109">
        <v>0.375</v>
      </c>
    </row>
    <row r="595" spans="1:7" ht="46.8">
      <c r="A595" s="110" t="s">
        <v>98</v>
      </c>
      <c r="B595" s="111" t="s">
        <v>97</v>
      </c>
      <c r="C595" s="112" t="s">
        <v>1</v>
      </c>
      <c r="D595" s="113">
        <v>0</v>
      </c>
      <c r="E595" s="114">
        <v>280</v>
      </c>
      <c r="F595" s="114">
        <v>105</v>
      </c>
      <c r="G595" s="115">
        <v>0.375</v>
      </c>
    </row>
    <row r="596" spans="1:7" ht="62.4">
      <c r="A596" s="110" t="s">
        <v>96</v>
      </c>
      <c r="B596" s="111" t="s">
        <v>94</v>
      </c>
      <c r="C596" s="112" t="s">
        <v>1</v>
      </c>
      <c r="D596" s="113">
        <v>0</v>
      </c>
      <c r="E596" s="114">
        <v>50</v>
      </c>
      <c r="F596" s="114">
        <v>0</v>
      </c>
      <c r="G596" s="115">
        <v>0</v>
      </c>
    </row>
    <row r="597" spans="1:7" ht="31.2">
      <c r="A597" s="110" t="s">
        <v>95</v>
      </c>
      <c r="B597" s="111" t="s">
        <v>94</v>
      </c>
      <c r="C597" s="112" t="s">
        <v>93</v>
      </c>
      <c r="D597" s="113">
        <v>0</v>
      </c>
      <c r="E597" s="114">
        <v>50</v>
      </c>
      <c r="F597" s="114">
        <v>0</v>
      </c>
      <c r="G597" s="115">
        <v>0</v>
      </c>
    </row>
    <row r="598" spans="1:7">
      <c r="A598" s="110" t="s">
        <v>89</v>
      </c>
      <c r="B598" s="111" t="s">
        <v>94</v>
      </c>
      <c r="C598" s="112" t="s">
        <v>93</v>
      </c>
      <c r="D598" s="113">
        <v>909</v>
      </c>
      <c r="E598" s="114">
        <v>50</v>
      </c>
      <c r="F598" s="114">
        <v>0</v>
      </c>
      <c r="G598" s="115">
        <v>0</v>
      </c>
    </row>
    <row r="599" spans="1:7" ht="46.8">
      <c r="A599" s="110" t="s">
        <v>92</v>
      </c>
      <c r="B599" s="111" t="s">
        <v>91</v>
      </c>
      <c r="C599" s="112" t="s">
        <v>1</v>
      </c>
      <c r="D599" s="113">
        <v>0</v>
      </c>
      <c r="E599" s="114">
        <v>20</v>
      </c>
      <c r="F599" s="114">
        <v>0</v>
      </c>
      <c r="G599" s="115">
        <v>0</v>
      </c>
    </row>
    <row r="600" spans="1:7" ht="31.2">
      <c r="A600" s="110" t="s">
        <v>13</v>
      </c>
      <c r="B600" s="111" t="s">
        <v>91</v>
      </c>
      <c r="C600" s="112" t="s">
        <v>0</v>
      </c>
      <c r="D600" s="113">
        <v>0</v>
      </c>
      <c r="E600" s="114">
        <v>20</v>
      </c>
      <c r="F600" s="114">
        <v>0</v>
      </c>
      <c r="G600" s="115">
        <v>0</v>
      </c>
    </row>
    <row r="601" spans="1:7">
      <c r="A601" s="110" t="s">
        <v>89</v>
      </c>
      <c r="B601" s="111" t="s">
        <v>91</v>
      </c>
      <c r="C601" s="112" t="s">
        <v>0</v>
      </c>
      <c r="D601" s="113">
        <v>909</v>
      </c>
      <c r="E601" s="114">
        <v>20</v>
      </c>
      <c r="F601" s="114">
        <v>0</v>
      </c>
      <c r="G601" s="115">
        <v>0</v>
      </c>
    </row>
    <row r="602" spans="1:7" ht="31.2">
      <c r="A602" s="110" t="s">
        <v>90</v>
      </c>
      <c r="B602" s="111" t="s">
        <v>88</v>
      </c>
      <c r="C602" s="112" t="s">
        <v>1</v>
      </c>
      <c r="D602" s="113">
        <v>0</v>
      </c>
      <c r="E602" s="114">
        <v>210</v>
      </c>
      <c r="F602" s="114">
        <v>105</v>
      </c>
      <c r="G602" s="115">
        <v>0.5</v>
      </c>
    </row>
    <row r="603" spans="1:7" ht="31.2">
      <c r="A603" s="110" t="s">
        <v>13</v>
      </c>
      <c r="B603" s="111" t="s">
        <v>88</v>
      </c>
      <c r="C603" s="112" t="s">
        <v>0</v>
      </c>
      <c r="D603" s="113">
        <v>0</v>
      </c>
      <c r="E603" s="114">
        <v>210</v>
      </c>
      <c r="F603" s="114">
        <v>105</v>
      </c>
      <c r="G603" s="115">
        <v>0.5</v>
      </c>
    </row>
    <row r="604" spans="1:7">
      <c r="A604" s="110" t="s">
        <v>89</v>
      </c>
      <c r="B604" s="111" t="s">
        <v>88</v>
      </c>
      <c r="C604" s="112" t="s">
        <v>0</v>
      </c>
      <c r="D604" s="113">
        <v>909</v>
      </c>
      <c r="E604" s="114">
        <v>210</v>
      </c>
      <c r="F604" s="114">
        <v>105</v>
      </c>
      <c r="G604" s="115">
        <v>0.5</v>
      </c>
    </row>
    <row r="605" spans="1:7" s="122" customFormat="1" ht="46.5" customHeight="1">
      <c r="A605" s="104" t="s">
        <v>87</v>
      </c>
      <c r="B605" s="105" t="s">
        <v>86</v>
      </c>
      <c r="C605" s="106" t="s">
        <v>1</v>
      </c>
      <c r="D605" s="107">
        <v>0</v>
      </c>
      <c r="E605" s="108">
        <v>315</v>
      </c>
      <c r="F605" s="108">
        <v>53</v>
      </c>
      <c r="G605" s="109">
        <v>0.16825396825396827</v>
      </c>
    </row>
    <row r="606" spans="1:7" ht="62.4">
      <c r="A606" s="110" t="s">
        <v>85</v>
      </c>
      <c r="B606" s="111" t="s">
        <v>84</v>
      </c>
      <c r="C606" s="112" t="s">
        <v>1</v>
      </c>
      <c r="D606" s="113">
        <v>0</v>
      </c>
      <c r="E606" s="114">
        <v>215</v>
      </c>
      <c r="F606" s="114">
        <v>0</v>
      </c>
      <c r="G606" s="115">
        <v>0</v>
      </c>
    </row>
    <row r="607" spans="1:7" ht="60" customHeight="1">
      <c r="A607" s="110" t="s">
        <v>83</v>
      </c>
      <c r="B607" s="111" t="s">
        <v>82</v>
      </c>
      <c r="C607" s="112" t="s">
        <v>1</v>
      </c>
      <c r="D607" s="113">
        <v>0</v>
      </c>
      <c r="E607" s="114">
        <v>210</v>
      </c>
      <c r="F607" s="114">
        <v>0</v>
      </c>
      <c r="G607" s="115">
        <v>0</v>
      </c>
    </row>
    <row r="608" spans="1:7" ht="46.8">
      <c r="A608" s="110" t="s">
        <v>81</v>
      </c>
      <c r="B608" s="111" t="s">
        <v>79</v>
      </c>
      <c r="C608" s="112" t="s">
        <v>1</v>
      </c>
      <c r="D608" s="113">
        <v>0</v>
      </c>
      <c r="E608" s="114">
        <v>210</v>
      </c>
      <c r="F608" s="114">
        <v>0</v>
      </c>
      <c r="G608" s="115">
        <v>0</v>
      </c>
    </row>
    <row r="609" spans="1:7" ht="31.2">
      <c r="A609" s="110" t="s">
        <v>13</v>
      </c>
      <c r="B609" s="111" t="s">
        <v>79</v>
      </c>
      <c r="C609" s="112" t="s">
        <v>0</v>
      </c>
      <c r="D609" s="113">
        <v>0</v>
      </c>
      <c r="E609" s="114">
        <v>210</v>
      </c>
      <c r="F609" s="114">
        <v>0</v>
      </c>
      <c r="G609" s="115">
        <v>0</v>
      </c>
    </row>
    <row r="610" spans="1:7">
      <c r="A610" s="110" t="s">
        <v>80</v>
      </c>
      <c r="B610" s="111" t="s">
        <v>79</v>
      </c>
      <c r="C610" s="112" t="s">
        <v>0</v>
      </c>
      <c r="D610" s="113">
        <v>801</v>
      </c>
      <c r="E610" s="114">
        <v>210</v>
      </c>
      <c r="F610" s="114">
        <v>0</v>
      </c>
      <c r="G610" s="115">
        <v>0</v>
      </c>
    </row>
    <row r="611" spans="1:7" ht="78.75" customHeight="1">
      <c r="A611" s="110" t="s">
        <v>78</v>
      </c>
      <c r="B611" s="111" t="s">
        <v>77</v>
      </c>
      <c r="C611" s="112" t="s">
        <v>1</v>
      </c>
      <c r="D611" s="113">
        <v>0</v>
      </c>
      <c r="E611" s="114">
        <v>5</v>
      </c>
      <c r="F611" s="114">
        <v>0</v>
      </c>
      <c r="G611" s="115">
        <v>0</v>
      </c>
    </row>
    <row r="612" spans="1:7" ht="31.2">
      <c r="A612" s="110" t="s">
        <v>76</v>
      </c>
      <c r="B612" s="111" t="s">
        <v>75</v>
      </c>
      <c r="C612" s="112" t="s">
        <v>1</v>
      </c>
      <c r="D612" s="113">
        <v>0</v>
      </c>
      <c r="E612" s="114">
        <v>5</v>
      </c>
      <c r="F612" s="114">
        <v>0</v>
      </c>
      <c r="G612" s="115">
        <v>0</v>
      </c>
    </row>
    <row r="613" spans="1:7" ht="31.2">
      <c r="A613" s="110" t="s">
        <v>13</v>
      </c>
      <c r="B613" s="111" t="s">
        <v>75</v>
      </c>
      <c r="C613" s="112" t="s">
        <v>0</v>
      </c>
      <c r="D613" s="113">
        <v>0</v>
      </c>
      <c r="E613" s="114">
        <v>5</v>
      </c>
      <c r="F613" s="114">
        <v>0</v>
      </c>
      <c r="G613" s="115">
        <v>0</v>
      </c>
    </row>
    <row r="614" spans="1:7">
      <c r="A614" s="110" t="s">
        <v>59</v>
      </c>
      <c r="B614" s="111" t="s">
        <v>75</v>
      </c>
      <c r="C614" s="112" t="s">
        <v>0</v>
      </c>
      <c r="D614" s="113">
        <v>1006</v>
      </c>
      <c r="E614" s="114">
        <v>5</v>
      </c>
      <c r="F614" s="114">
        <v>0</v>
      </c>
      <c r="G614" s="115">
        <v>0</v>
      </c>
    </row>
    <row r="615" spans="1:7" ht="62.4">
      <c r="A615" s="110" t="s">
        <v>74</v>
      </c>
      <c r="B615" s="111" t="s">
        <v>73</v>
      </c>
      <c r="C615" s="112" t="s">
        <v>1</v>
      </c>
      <c r="D615" s="113">
        <v>0</v>
      </c>
      <c r="E615" s="114">
        <v>100</v>
      </c>
      <c r="F615" s="114">
        <v>53</v>
      </c>
      <c r="G615" s="115">
        <v>0.53</v>
      </c>
    </row>
    <row r="616" spans="1:7" ht="46.8">
      <c r="A616" s="110" t="s">
        <v>72</v>
      </c>
      <c r="B616" s="111" t="s">
        <v>71</v>
      </c>
      <c r="C616" s="112" t="s">
        <v>1</v>
      </c>
      <c r="D616" s="113">
        <v>0</v>
      </c>
      <c r="E616" s="114">
        <v>100</v>
      </c>
      <c r="F616" s="114">
        <v>53</v>
      </c>
      <c r="G616" s="115">
        <v>0.53</v>
      </c>
    </row>
    <row r="617" spans="1:7" ht="31.2">
      <c r="A617" s="110" t="s">
        <v>70</v>
      </c>
      <c r="B617" s="111" t="s">
        <v>69</v>
      </c>
      <c r="C617" s="112" t="s">
        <v>1</v>
      </c>
      <c r="D617" s="113">
        <v>0</v>
      </c>
      <c r="E617" s="114">
        <v>5</v>
      </c>
      <c r="F617" s="114">
        <v>5</v>
      </c>
      <c r="G617" s="115">
        <v>1</v>
      </c>
    </row>
    <row r="618" spans="1:7" ht="31.2">
      <c r="A618" s="110" t="s">
        <v>13</v>
      </c>
      <c r="B618" s="111" t="s">
        <v>69</v>
      </c>
      <c r="C618" s="112" t="s">
        <v>0</v>
      </c>
      <c r="D618" s="113">
        <v>0</v>
      </c>
      <c r="E618" s="114">
        <v>5</v>
      </c>
      <c r="F618" s="114">
        <v>5</v>
      </c>
      <c r="G618" s="115">
        <v>1</v>
      </c>
    </row>
    <row r="619" spans="1:7">
      <c r="A619" s="110" t="s">
        <v>59</v>
      </c>
      <c r="B619" s="111" t="s">
        <v>69</v>
      </c>
      <c r="C619" s="112" t="s">
        <v>0</v>
      </c>
      <c r="D619" s="113">
        <v>1006</v>
      </c>
      <c r="E619" s="114">
        <v>5</v>
      </c>
      <c r="F619" s="114">
        <v>5</v>
      </c>
      <c r="G619" s="115">
        <v>1</v>
      </c>
    </row>
    <row r="620" spans="1:7" ht="46.8">
      <c r="A620" s="110" t="s">
        <v>68</v>
      </c>
      <c r="B620" s="111" t="s">
        <v>67</v>
      </c>
      <c r="C620" s="112" t="s">
        <v>1</v>
      </c>
      <c r="D620" s="113">
        <v>0</v>
      </c>
      <c r="E620" s="114">
        <v>13</v>
      </c>
      <c r="F620" s="114">
        <v>13</v>
      </c>
      <c r="G620" s="115">
        <v>1</v>
      </c>
    </row>
    <row r="621" spans="1:7" ht="31.2">
      <c r="A621" s="110" t="s">
        <v>13</v>
      </c>
      <c r="B621" s="111" t="s">
        <v>67</v>
      </c>
      <c r="C621" s="112" t="s">
        <v>0</v>
      </c>
      <c r="D621" s="113">
        <v>0</v>
      </c>
      <c r="E621" s="114">
        <v>13</v>
      </c>
      <c r="F621" s="114">
        <v>13</v>
      </c>
      <c r="G621" s="115">
        <v>1</v>
      </c>
    </row>
    <row r="622" spans="1:7">
      <c r="A622" s="110" t="s">
        <v>59</v>
      </c>
      <c r="B622" s="111" t="s">
        <v>67</v>
      </c>
      <c r="C622" s="112" t="s">
        <v>0</v>
      </c>
      <c r="D622" s="113">
        <v>1006</v>
      </c>
      <c r="E622" s="114">
        <v>13</v>
      </c>
      <c r="F622" s="114">
        <v>13</v>
      </c>
      <c r="G622" s="115">
        <v>1</v>
      </c>
    </row>
    <row r="623" spans="1:7" ht="31.2">
      <c r="A623" s="110" t="s">
        <v>66</v>
      </c>
      <c r="B623" s="111" t="s">
        <v>65</v>
      </c>
      <c r="C623" s="112" t="s">
        <v>1</v>
      </c>
      <c r="D623" s="113">
        <v>0</v>
      </c>
      <c r="E623" s="114">
        <v>30</v>
      </c>
      <c r="F623" s="114">
        <v>30</v>
      </c>
      <c r="G623" s="115">
        <v>1</v>
      </c>
    </row>
    <row r="624" spans="1:7" ht="31.2">
      <c r="A624" s="110" t="s">
        <v>13</v>
      </c>
      <c r="B624" s="111" t="s">
        <v>65</v>
      </c>
      <c r="C624" s="112" t="s">
        <v>0</v>
      </c>
      <c r="D624" s="113">
        <v>0</v>
      </c>
      <c r="E624" s="114">
        <v>30</v>
      </c>
      <c r="F624" s="114">
        <v>30</v>
      </c>
      <c r="G624" s="115">
        <v>1</v>
      </c>
    </row>
    <row r="625" spans="1:7">
      <c r="A625" s="110" t="s">
        <v>59</v>
      </c>
      <c r="B625" s="111" t="s">
        <v>65</v>
      </c>
      <c r="C625" s="112" t="s">
        <v>0</v>
      </c>
      <c r="D625" s="113">
        <v>1006</v>
      </c>
      <c r="E625" s="114">
        <v>30</v>
      </c>
      <c r="F625" s="114">
        <v>30</v>
      </c>
      <c r="G625" s="115">
        <v>1</v>
      </c>
    </row>
    <row r="626" spans="1:7" ht="31.2">
      <c r="A626" s="110" t="s">
        <v>64</v>
      </c>
      <c r="B626" s="111" t="s">
        <v>63</v>
      </c>
      <c r="C626" s="112" t="s">
        <v>1</v>
      </c>
      <c r="D626" s="113">
        <v>0</v>
      </c>
      <c r="E626" s="114">
        <v>39</v>
      </c>
      <c r="F626" s="114">
        <v>0</v>
      </c>
      <c r="G626" s="115">
        <v>0</v>
      </c>
    </row>
    <row r="627" spans="1:7" ht="31.2">
      <c r="A627" s="110" t="s">
        <v>13</v>
      </c>
      <c r="B627" s="111" t="s">
        <v>63</v>
      </c>
      <c r="C627" s="112" t="s">
        <v>0</v>
      </c>
      <c r="D627" s="113">
        <v>0</v>
      </c>
      <c r="E627" s="114">
        <v>39</v>
      </c>
      <c r="F627" s="114">
        <v>0</v>
      </c>
      <c r="G627" s="115">
        <v>0</v>
      </c>
    </row>
    <row r="628" spans="1:7">
      <c r="A628" s="110" t="s">
        <v>59</v>
      </c>
      <c r="B628" s="111" t="s">
        <v>63</v>
      </c>
      <c r="C628" s="112" t="s">
        <v>0</v>
      </c>
      <c r="D628" s="113">
        <v>1006</v>
      </c>
      <c r="E628" s="114">
        <v>39</v>
      </c>
      <c r="F628" s="114">
        <v>0</v>
      </c>
      <c r="G628" s="115">
        <v>0</v>
      </c>
    </row>
    <row r="629" spans="1:7" ht="31.2">
      <c r="A629" s="110" t="s">
        <v>62</v>
      </c>
      <c r="B629" s="111" t="s">
        <v>61</v>
      </c>
      <c r="C629" s="112" t="s">
        <v>1</v>
      </c>
      <c r="D629" s="113">
        <v>0</v>
      </c>
      <c r="E629" s="114">
        <v>2</v>
      </c>
      <c r="F629" s="114">
        <v>0</v>
      </c>
      <c r="G629" s="115">
        <v>0</v>
      </c>
    </row>
    <row r="630" spans="1:7" ht="31.2">
      <c r="A630" s="110" t="s">
        <v>13</v>
      </c>
      <c r="B630" s="111" t="s">
        <v>61</v>
      </c>
      <c r="C630" s="112" t="s">
        <v>0</v>
      </c>
      <c r="D630" s="113">
        <v>0</v>
      </c>
      <c r="E630" s="114">
        <v>2</v>
      </c>
      <c r="F630" s="114">
        <v>0</v>
      </c>
      <c r="G630" s="115">
        <v>0</v>
      </c>
    </row>
    <row r="631" spans="1:7">
      <c r="A631" s="110" t="s">
        <v>59</v>
      </c>
      <c r="B631" s="111" t="s">
        <v>61</v>
      </c>
      <c r="C631" s="112" t="s">
        <v>0</v>
      </c>
      <c r="D631" s="113">
        <v>1006</v>
      </c>
      <c r="E631" s="114">
        <v>2</v>
      </c>
      <c r="F631" s="114">
        <v>0</v>
      </c>
      <c r="G631" s="115">
        <v>0</v>
      </c>
    </row>
    <row r="632" spans="1:7" ht="31.2">
      <c r="A632" s="110" t="s">
        <v>60</v>
      </c>
      <c r="B632" s="111" t="s">
        <v>58</v>
      </c>
      <c r="C632" s="112" t="s">
        <v>1</v>
      </c>
      <c r="D632" s="113">
        <v>0</v>
      </c>
      <c r="E632" s="114">
        <v>11</v>
      </c>
      <c r="F632" s="114">
        <v>5</v>
      </c>
      <c r="G632" s="115">
        <v>0.45454545454545453</v>
      </c>
    </row>
    <row r="633" spans="1:7" ht="31.2">
      <c r="A633" s="110" t="s">
        <v>13</v>
      </c>
      <c r="B633" s="111" t="s">
        <v>58</v>
      </c>
      <c r="C633" s="112" t="s">
        <v>0</v>
      </c>
      <c r="D633" s="113">
        <v>0</v>
      </c>
      <c r="E633" s="114">
        <v>11</v>
      </c>
      <c r="F633" s="114">
        <v>5</v>
      </c>
      <c r="G633" s="115">
        <v>0.45454545454545453</v>
      </c>
    </row>
    <row r="634" spans="1:7">
      <c r="A634" s="110" t="s">
        <v>59</v>
      </c>
      <c r="B634" s="111" t="s">
        <v>58</v>
      </c>
      <c r="C634" s="112" t="s">
        <v>0</v>
      </c>
      <c r="D634" s="113">
        <v>1006</v>
      </c>
      <c r="E634" s="114">
        <v>11</v>
      </c>
      <c r="F634" s="114">
        <v>5</v>
      </c>
      <c r="G634" s="115">
        <v>0.45454545454545453</v>
      </c>
    </row>
    <row r="635" spans="1:7" s="122" customFormat="1">
      <c r="A635" s="104" t="s">
        <v>57</v>
      </c>
      <c r="B635" s="105" t="s">
        <v>56</v>
      </c>
      <c r="C635" s="106" t="s">
        <v>1</v>
      </c>
      <c r="D635" s="107">
        <v>0</v>
      </c>
      <c r="E635" s="108">
        <v>9716.6200000000008</v>
      </c>
      <c r="F635" s="108">
        <v>4756.17</v>
      </c>
      <c r="G635" s="109">
        <v>0.48948811417962212</v>
      </c>
    </row>
    <row r="636" spans="1:7" ht="31.2">
      <c r="A636" s="110" t="s">
        <v>55</v>
      </c>
      <c r="B636" s="111" t="s">
        <v>54</v>
      </c>
      <c r="C636" s="112" t="s">
        <v>1</v>
      </c>
      <c r="D636" s="113">
        <v>0</v>
      </c>
      <c r="E636" s="114">
        <v>1450.69</v>
      </c>
      <c r="F636" s="114">
        <v>777.99</v>
      </c>
      <c r="G636" s="115">
        <v>0.53628962769440747</v>
      </c>
    </row>
    <row r="637" spans="1:7" ht="31.2">
      <c r="A637" s="110" t="s">
        <v>53</v>
      </c>
      <c r="B637" s="111" t="s">
        <v>52</v>
      </c>
      <c r="C637" s="112" t="s">
        <v>1</v>
      </c>
      <c r="D637" s="113">
        <v>0</v>
      </c>
      <c r="E637" s="114">
        <v>973.04</v>
      </c>
      <c r="F637" s="114">
        <v>569.23</v>
      </c>
      <c r="G637" s="115">
        <v>0.5850016443311683</v>
      </c>
    </row>
    <row r="638" spans="1:7" ht="31.2">
      <c r="A638" s="110" t="s">
        <v>33</v>
      </c>
      <c r="B638" s="111" t="s">
        <v>51</v>
      </c>
      <c r="C638" s="112" t="s">
        <v>1</v>
      </c>
      <c r="D638" s="113">
        <v>0</v>
      </c>
      <c r="E638" s="114">
        <v>905.04</v>
      </c>
      <c r="F638" s="114">
        <v>569.23</v>
      </c>
      <c r="G638" s="115">
        <v>0.62895562627066215</v>
      </c>
    </row>
    <row r="639" spans="1:7" ht="78">
      <c r="A639" s="110" t="s">
        <v>30</v>
      </c>
      <c r="B639" s="111" t="s">
        <v>51</v>
      </c>
      <c r="C639" s="112" t="s">
        <v>27</v>
      </c>
      <c r="D639" s="113">
        <v>0</v>
      </c>
      <c r="E639" s="114">
        <v>905.04</v>
      </c>
      <c r="F639" s="114">
        <v>569.23</v>
      </c>
      <c r="G639" s="115">
        <v>0.62895562627066215</v>
      </c>
    </row>
    <row r="640" spans="1:7" ht="62.4">
      <c r="A640" s="110" t="s">
        <v>46</v>
      </c>
      <c r="B640" s="111" t="s">
        <v>51</v>
      </c>
      <c r="C640" s="112" t="s">
        <v>27</v>
      </c>
      <c r="D640" s="113">
        <v>103</v>
      </c>
      <c r="E640" s="114">
        <v>905.04</v>
      </c>
      <c r="F640" s="114">
        <v>569.23</v>
      </c>
      <c r="G640" s="115">
        <v>0.62895562627066215</v>
      </c>
    </row>
    <row r="641" spans="1:7" ht="171.6">
      <c r="A641" s="110" t="s">
        <v>31</v>
      </c>
      <c r="B641" s="111" t="s">
        <v>50</v>
      </c>
      <c r="C641" s="112" t="s">
        <v>1</v>
      </c>
      <c r="D641" s="113">
        <v>0</v>
      </c>
      <c r="E641" s="114">
        <v>68</v>
      </c>
      <c r="F641" s="114">
        <v>0</v>
      </c>
      <c r="G641" s="115">
        <v>0</v>
      </c>
    </row>
    <row r="642" spans="1:7" ht="78">
      <c r="A642" s="110" t="s">
        <v>30</v>
      </c>
      <c r="B642" s="111" t="s">
        <v>50</v>
      </c>
      <c r="C642" s="112" t="s">
        <v>27</v>
      </c>
      <c r="D642" s="113">
        <v>0</v>
      </c>
      <c r="E642" s="114">
        <v>68</v>
      </c>
      <c r="F642" s="114">
        <v>0</v>
      </c>
      <c r="G642" s="115">
        <v>0</v>
      </c>
    </row>
    <row r="643" spans="1:7" ht="62.4">
      <c r="A643" s="110" t="s">
        <v>46</v>
      </c>
      <c r="B643" s="111" t="s">
        <v>50</v>
      </c>
      <c r="C643" s="112" t="s">
        <v>27</v>
      </c>
      <c r="D643" s="113">
        <v>103</v>
      </c>
      <c r="E643" s="114">
        <v>68</v>
      </c>
      <c r="F643" s="114">
        <v>0</v>
      </c>
      <c r="G643" s="115">
        <v>0</v>
      </c>
    </row>
    <row r="644" spans="1:7" ht="31.2">
      <c r="A644" s="110" t="s">
        <v>49</v>
      </c>
      <c r="B644" s="111" t="s">
        <v>48</v>
      </c>
      <c r="C644" s="112" t="s">
        <v>1</v>
      </c>
      <c r="D644" s="113">
        <v>0</v>
      </c>
      <c r="E644" s="114">
        <v>477.65</v>
      </c>
      <c r="F644" s="114">
        <v>208.75</v>
      </c>
      <c r="G644" s="115">
        <v>0.43703548623469068</v>
      </c>
    </row>
    <row r="645" spans="1:7" ht="31.2">
      <c r="A645" s="110" t="s">
        <v>33</v>
      </c>
      <c r="B645" s="111" t="s">
        <v>47</v>
      </c>
      <c r="C645" s="112" t="s">
        <v>1</v>
      </c>
      <c r="D645" s="113">
        <v>0</v>
      </c>
      <c r="E645" s="114">
        <v>363.65</v>
      </c>
      <c r="F645" s="114">
        <v>199.75</v>
      </c>
      <c r="G645" s="115">
        <v>0.54929190155369179</v>
      </c>
    </row>
    <row r="646" spans="1:7" ht="78">
      <c r="A646" s="110" t="s">
        <v>30</v>
      </c>
      <c r="B646" s="111" t="s">
        <v>47</v>
      </c>
      <c r="C646" s="112" t="s">
        <v>27</v>
      </c>
      <c r="D646" s="113">
        <v>0</v>
      </c>
      <c r="E646" s="114">
        <v>356</v>
      </c>
      <c r="F646" s="114">
        <v>194.45</v>
      </c>
      <c r="G646" s="115">
        <v>0.54620786516853925</v>
      </c>
    </row>
    <row r="647" spans="1:7" ht="62.4">
      <c r="A647" s="110" t="s">
        <v>46</v>
      </c>
      <c r="B647" s="111" t="s">
        <v>47</v>
      </c>
      <c r="C647" s="112" t="s">
        <v>27</v>
      </c>
      <c r="D647" s="113">
        <v>103</v>
      </c>
      <c r="E647" s="114">
        <v>356</v>
      </c>
      <c r="F647" s="114">
        <v>194.45</v>
      </c>
      <c r="G647" s="115">
        <v>0.54620786516853925</v>
      </c>
    </row>
    <row r="648" spans="1:7" ht="31.2">
      <c r="A648" s="110" t="s">
        <v>13</v>
      </c>
      <c r="B648" s="111" t="s">
        <v>47</v>
      </c>
      <c r="C648" s="112" t="s">
        <v>0</v>
      </c>
      <c r="D648" s="113">
        <v>0</v>
      </c>
      <c r="E648" s="114">
        <v>7.65</v>
      </c>
      <c r="F648" s="114">
        <v>5.3</v>
      </c>
      <c r="G648" s="115">
        <v>0.69281045751633985</v>
      </c>
    </row>
    <row r="649" spans="1:7" ht="62.4">
      <c r="A649" s="110" t="s">
        <v>46</v>
      </c>
      <c r="B649" s="111" t="s">
        <v>47</v>
      </c>
      <c r="C649" s="112" t="s">
        <v>0</v>
      </c>
      <c r="D649" s="113">
        <v>103</v>
      </c>
      <c r="E649" s="114">
        <v>7.65</v>
      </c>
      <c r="F649" s="114">
        <v>5.3</v>
      </c>
      <c r="G649" s="115">
        <v>0.69281045751633985</v>
      </c>
    </row>
    <row r="650" spans="1:7" ht="171.6">
      <c r="A650" s="110" t="s">
        <v>31</v>
      </c>
      <c r="B650" s="111" t="s">
        <v>45</v>
      </c>
      <c r="C650" s="112" t="s">
        <v>1</v>
      </c>
      <c r="D650" s="113">
        <v>0</v>
      </c>
      <c r="E650" s="114">
        <v>114</v>
      </c>
      <c r="F650" s="114">
        <v>9</v>
      </c>
      <c r="G650" s="115">
        <v>7.8947368421052627E-2</v>
      </c>
    </row>
    <row r="651" spans="1:7" ht="78">
      <c r="A651" s="110" t="s">
        <v>30</v>
      </c>
      <c r="B651" s="111" t="s">
        <v>45</v>
      </c>
      <c r="C651" s="112" t="s">
        <v>27</v>
      </c>
      <c r="D651" s="113">
        <v>0</v>
      </c>
      <c r="E651" s="114">
        <v>114</v>
      </c>
      <c r="F651" s="114">
        <v>9</v>
      </c>
      <c r="G651" s="115">
        <v>7.8947368421052627E-2</v>
      </c>
    </row>
    <row r="652" spans="1:7" ht="62.4">
      <c r="A652" s="110" t="s">
        <v>46</v>
      </c>
      <c r="B652" s="111" t="s">
        <v>45</v>
      </c>
      <c r="C652" s="112" t="s">
        <v>27</v>
      </c>
      <c r="D652" s="113">
        <v>103</v>
      </c>
      <c r="E652" s="114">
        <v>114</v>
      </c>
      <c r="F652" s="114">
        <v>9</v>
      </c>
      <c r="G652" s="115">
        <v>7.8947368421052627E-2</v>
      </c>
    </row>
    <row r="653" spans="1:7" ht="46.8">
      <c r="A653" s="110" t="s">
        <v>44</v>
      </c>
      <c r="B653" s="111" t="s">
        <v>43</v>
      </c>
      <c r="C653" s="112" t="s">
        <v>1</v>
      </c>
      <c r="D653" s="113">
        <v>0</v>
      </c>
      <c r="E653" s="114">
        <v>2311.9</v>
      </c>
      <c r="F653" s="114">
        <v>761.58</v>
      </c>
      <c r="G653" s="115">
        <v>0.32941736234266189</v>
      </c>
    </row>
    <row r="654" spans="1:7" ht="31.2">
      <c r="A654" s="110" t="s">
        <v>42</v>
      </c>
      <c r="B654" s="111" t="s">
        <v>41</v>
      </c>
      <c r="C654" s="112" t="s">
        <v>1</v>
      </c>
      <c r="D654" s="113">
        <v>0</v>
      </c>
      <c r="E654" s="114">
        <v>1243.3399999999999</v>
      </c>
      <c r="F654" s="114">
        <v>517.15</v>
      </c>
      <c r="G654" s="115">
        <v>0.41593610758119259</v>
      </c>
    </row>
    <row r="655" spans="1:7" ht="31.2">
      <c r="A655" s="110" t="s">
        <v>35</v>
      </c>
      <c r="B655" s="111" t="s">
        <v>40</v>
      </c>
      <c r="C655" s="112" t="s">
        <v>1</v>
      </c>
      <c r="D655" s="113">
        <v>0</v>
      </c>
      <c r="E655" s="114">
        <v>43</v>
      </c>
      <c r="F655" s="114">
        <v>43</v>
      </c>
      <c r="G655" s="115">
        <v>1</v>
      </c>
    </row>
    <row r="656" spans="1:7" ht="31.2">
      <c r="A656" s="110" t="s">
        <v>13</v>
      </c>
      <c r="B656" s="111" t="s">
        <v>40</v>
      </c>
      <c r="C656" s="112" t="s">
        <v>0</v>
      </c>
      <c r="D656" s="113">
        <v>0</v>
      </c>
      <c r="E656" s="114">
        <v>43</v>
      </c>
      <c r="F656" s="114">
        <v>43</v>
      </c>
      <c r="G656" s="115">
        <v>1</v>
      </c>
    </row>
    <row r="657" spans="1:7" ht="31.2">
      <c r="A657" s="110" t="s">
        <v>34</v>
      </c>
      <c r="B657" s="111" t="s">
        <v>40</v>
      </c>
      <c r="C657" s="112" t="s">
        <v>0</v>
      </c>
      <c r="D657" s="113">
        <v>705</v>
      </c>
      <c r="E657" s="114">
        <v>43</v>
      </c>
      <c r="F657" s="114">
        <v>43</v>
      </c>
      <c r="G657" s="115">
        <v>1</v>
      </c>
    </row>
    <row r="658" spans="1:7" ht="31.2">
      <c r="A658" s="110" t="s">
        <v>33</v>
      </c>
      <c r="B658" s="111" t="s">
        <v>39</v>
      </c>
      <c r="C658" s="112" t="s">
        <v>1</v>
      </c>
      <c r="D658" s="113">
        <v>0</v>
      </c>
      <c r="E658" s="114">
        <v>1035.24</v>
      </c>
      <c r="F658" s="114">
        <v>444.15</v>
      </c>
      <c r="G658" s="115">
        <v>0.42903094934507935</v>
      </c>
    </row>
    <row r="659" spans="1:7" ht="78">
      <c r="A659" s="110" t="s">
        <v>30</v>
      </c>
      <c r="B659" s="111" t="s">
        <v>39</v>
      </c>
      <c r="C659" s="112" t="s">
        <v>27</v>
      </c>
      <c r="D659" s="113">
        <v>0</v>
      </c>
      <c r="E659" s="114">
        <v>1035.0899999999999</v>
      </c>
      <c r="F659" s="114">
        <v>444.03</v>
      </c>
      <c r="G659" s="115">
        <v>0.42897719038924154</v>
      </c>
    </row>
    <row r="660" spans="1:7" ht="46.8">
      <c r="A660" s="110" t="s">
        <v>29</v>
      </c>
      <c r="B660" s="111" t="s">
        <v>39</v>
      </c>
      <c r="C660" s="112" t="s">
        <v>27</v>
      </c>
      <c r="D660" s="113">
        <v>106</v>
      </c>
      <c r="E660" s="114">
        <v>1035.0899999999999</v>
      </c>
      <c r="F660" s="114">
        <v>444.03</v>
      </c>
      <c r="G660" s="115">
        <v>0.42897719038924154</v>
      </c>
    </row>
    <row r="661" spans="1:7">
      <c r="A661" s="110" t="s">
        <v>5</v>
      </c>
      <c r="B661" s="111" t="s">
        <v>39</v>
      </c>
      <c r="C661" s="112" t="s">
        <v>2</v>
      </c>
      <c r="D661" s="113">
        <v>0</v>
      </c>
      <c r="E661" s="114">
        <v>0.15</v>
      </c>
      <c r="F661" s="114">
        <v>0.12</v>
      </c>
      <c r="G661" s="115">
        <v>0.8</v>
      </c>
    </row>
    <row r="662" spans="1:7" ht="46.8">
      <c r="A662" s="110" t="s">
        <v>29</v>
      </c>
      <c r="B662" s="111" t="s">
        <v>39</v>
      </c>
      <c r="C662" s="112" t="s">
        <v>2</v>
      </c>
      <c r="D662" s="113">
        <v>106</v>
      </c>
      <c r="E662" s="114">
        <v>0.15</v>
      </c>
      <c r="F662" s="114">
        <v>0.12</v>
      </c>
      <c r="G662" s="115">
        <v>0.8</v>
      </c>
    </row>
    <row r="663" spans="1:7" ht="171.6">
      <c r="A663" s="110" t="s">
        <v>31</v>
      </c>
      <c r="B663" s="111" t="s">
        <v>38</v>
      </c>
      <c r="C663" s="112" t="s">
        <v>1</v>
      </c>
      <c r="D663" s="113">
        <v>0</v>
      </c>
      <c r="E663" s="114">
        <v>165.1</v>
      </c>
      <c r="F663" s="114">
        <v>30</v>
      </c>
      <c r="G663" s="115">
        <v>0.18170805572380377</v>
      </c>
    </row>
    <row r="664" spans="1:7" ht="78">
      <c r="A664" s="110" t="s">
        <v>30</v>
      </c>
      <c r="B664" s="111" t="s">
        <v>38</v>
      </c>
      <c r="C664" s="112" t="s">
        <v>27</v>
      </c>
      <c r="D664" s="113">
        <v>0</v>
      </c>
      <c r="E664" s="114">
        <v>165.1</v>
      </c>
      <c r="F664" s="114">
        <v>30</v>
      </c>
      <c r="G664" s="115">
        <v>0.18170805572380377</v>
      </c>
    </row>
    <row r="665" spans="1:7" ht="46.8">
      <c r="A665" s="110" t="s">
        <v>29</v>
      </c>
      <c r="B665" s="111" t="s">
        <v>38</v>
      </c>
      <c r="C665" s="112" t="s">
        <v>27</v>
      </c>
      <c r="D665" s="113">
        <v>106</v>
      </c>
      <c r="E665" s="114">
        <v>165.1</v>
      </c>
      <c r="F665" s="114">
        <v>30</v>
      </c>
      <c r="G665" s="115">
        <v>0.18170805572380377</v>
      </c>
    </row>
    <row r="666" spans="1:7" ht="31.2">
      <c r="A666" s="110" t="s">
        <v>37</v>
      </c>
      <c r="B666" s="111" t="s">
        <v>36</v>
      </c>
      <c r="C666" s="112" t="s">
        <v>1</v>
      </c>
      <c r="D666" s="113">
        <v>0</v>
      </c>
      <c r="E666" s="114">
        <v>1068.56</v>
      </c>
      <c r="F666" s="114">
        <v>244.43</v>
      </c>
      <c r="G666" s="115">
        <v>0.22874709889945349</v>
      </c>
    </row>
    <row r="667" spans="1:7" ht="31.2">
      <c r="A667" s="110" t="s">
        <v>33</v>
      </c>
      <c r="B667" s="111" t="s">
        <v>32</v>
      </c>
      <c r="C667" s="112" t="s">
        <v>1</v>
      </c>
      <c r="D667" s="113">
        <v>0</v>
      </c>
      <c r="E667" s="114">
        <v>960.56</v>
      </c>
      <c r="F667" s="114">
        <v>228.43</v>
      </c>
      <c r="G667" s="115">
        <v>0.23780919463646208</v>
      </c>
    </row>
    <row r="668" spans="1:7" ht="78">
      <c r="A668" s="110" t="s">
        <v>30</v>
      </c>
      <c r="B668" s="111" t="s">
        <v>32</v>
      </c>
      <c r="C668" s="112" t="s">
        <v>27</v>
      </c>
      <c r="D668" s="113">
        <v>0</v>
      </c>
      <c r="E668" s="114">
        <v>948.38</v>
      </c>
      <c r="F668" s="114">
        <v>227.73</v>
      </c>
      <c r="G668" s="115">
        <v>0.2401252662434889</v>
      </c>
    </row>
    <row r="669" spans="1:7" ht="46.8">
      <c r="A669" s="110" t="s">
        <v>29</v>
      </c>
      <c r="B669" s="111" t="s">
        <v>32</v>
      </c>
      <c r="C669" s="112" t="s">
        <v>27</v>
      </c>
      <c r="D669" s="113">
        <v>106</v>
      </c>
      <c r="E669" s="114">
        <v>948.38</v>
      </c>
      <c r="F669" s="114">
        <v>227.73</v>
      </c>
      <c r="G669" s="115">
        <v>0.2401252662434889</v>
      </c>
    </row>
    <row r="670" spans="1:7" ht="31.2">
      <c r="A670" s="110" t="s">
        <v>13</v>
      </c>
      <c r="B670" s="111" t="s">
        <v>32</v>
      </c>
      <c r="C670" s="112" t="s">
        <v>0</v>
      </c>
      <c r="D670" s="113">
        <v>0</v>
      </c>
      <c r="E670" s="114">
        <v>12.18</v>
      </c>
      <c r="F670" s="114">
        <v>0.7</v>
      </c>
      <c r="G670" s="115">
        <v>5.7471264367816091E-2</v>
      </c>
    </row>
    <row r="671" spans="1:7" ht="46.8">
      <c r="A671" s="110" t="s">
        <v>29</v>
      </c>
      <c r="B671" s="111" t="s">
        <v>32</v>
      </c>
      <c r="C671" s="112" t="s">
        <v>0</v>
      </c>
      <c r="D671" s="113">
        <v>106</v>
      </c>
      <c r="E671" s="114">
        <v>12.18</v>
      </c>
      <c r="F671" s="114">
        <v>0.7</v>
      </c>
      <c r="G671" s="115">
        <v>5.7471264367816091E-2</v>
      </c>
    </row>
    <row r="672" spans="1:7" ht="171.6">
      <c r="A672" s="110" t="s">
        <v>31</v>
      </c>
      <c r="B672" s="111" t="s">
        <v>28</v>
      </c>
      <c r="C672" s="112" t="s">
        <v>1</v>
      </c>
      <c r="D672" s="113">
        <v>0</v>
      </c>
      <c r="E672" s="114">
        <v>108</v>
      </c>
      <c r="F672" s="114">
        <v>16</v>
      </c>
      <c r="G672" s="115">
        <v>0.14814814814814814</v>
      </c>
    </row>
    <row r="673" spans="1:7" ht="78">
      <c r="A673" s="110" t="s">
        <v>30</v>
      </c>
      <c r="B673" s="111" t="s">
        <v>28</v>
      </c>
      <c r="C673" s="112" t="s">
        <v>27</v>
      </c>
      <c r="D673" s="113">
        <v>0</v>
      </c>
      <c r="E673" s="114">
        <v>108</v>
      </c>
      <c r="F673" s="114">
        <v>16</v>
      </c>
      <c r="G673" s="115">
        <v>0.14814814814814814</v>
      </c>
    </row>
    <row r="674" spans="1:7" ht="46.8">
      <c r="A674" s="110" t="s">
        <v>29</v>
      </c>
      <c r="B674" s="111" t="s">
        <v>28</v>
      </c>
      <c r="C674" s="112" t="s">
        <v>27</v>
      </c>
      <c r="D674" s="113">
        <v>106</v>
      </c>
      <c r="E674" s="114">
        <v>108</v>
      </c>
      <c r="F674" s="114">
        <v>16</v>
      </c>
      <c r="G674" s="115">
        <v>0.14814814814814814</v>
      </c>
    </row>
    <row r="675" spans="1:7">
      <c r="A675" s="110" t="s">
        <v>26</v>
      </c>
      <c r="B675" s="111" t="s">
        <v>25</v>
      </c>
      <c r="C675" s="112" t="s">
        <v>1</v>
      </c>
      <c r="D675" s="113">
        <v>0</v>
      </c>
      <c r="E675" s="114">
        <v>3200</v>
      </c>
      <c r="F675" s="114">
        <v>3200</v>
      </c>
      <c r="G675" s="115">
        <v>1</v>
      </c>
    </row>
    <row r="676" spans="1:7" ht="31.2">
      <c r="A676" s="110" t="s">
        <v>24</v>
      </c>
      <c r="B676" s="111" t="s">
        <v>22</v>
      </c>
      <c r="C676" s="112" t="s">
        <v>1</v>
      </c>
      <c r="D676" s="113">
        <v>0</v>
      </c>
      <c r="E676" s="114">
        <v>3200</v>
      </c>
      <c r="F676" s="114">
        <v>3200</v>
      </c>
      <c r="G676" s="115">
        <v>1</v>
      </c>
    </row>
    <row r="677" spans="1:7" ht="31.2">
      <c r="A677" s="110" t="s">
        <v>24</v>
      </c>
      <c r="B677" s="111" t="s">
        <v>22</v>
      </c>
      <c r="C677" s="112" t="s">
        <v>1</v>
      </c>
      <c r="D677" s="113">
        <v>0</v>
      </c>
      <c r="E677" s="114">
        <v>3200</v>
      </c>
      <c r="F677" s="114">
        <v>3200</v>
      </c>
      <c r="G677" s="115">
        <v>1</v>
      </c>
    </row>
    <row r="678" spans="1:7">
      <c r="A678" s="110" t="s">
        <v>5</v>
      </c>
      <c r="B678" s="111" t="s">
        <v>22</v>
      </c>
      <c r="C678" s="112" t="s">
        <v>2</v>
      </c>
      <c r="D678" s="113">
        <v>0</v>
      </c>
      <c r="E678" s="114">
        <v>3200</v>
      </c>
      <c r="F678" s="114">
        <v>3200</v>
      </c>
      <c r="G678" s="115">
        <v>1</v>
      </c>
    </row>
    <row r="679" spans="1:7">
      <c r="A679" s="110" t="s">
        <v>23</v>
      </c>
      <c r="B679" s="111" t="s">
        <v>22</v>
      </c>
      <c r="C679" s="112" t="s">
        <v>2</v>
      </c>
      <c r="D679" s="113">
        <v>107</v>
      </c>
      <c r="E679" s="114">
        <v>3200</v>
      </c>
      <c r="F679" s="114">
        <v>3200</v>
      </c>
      <c r="G679" s="115">
        <v>1</v>
      </c>
    </row>
    <row r="680" spans="1:7">
      <c r="A680" s="110" t="s">
        <v>21</v>
      </c>
      <c r="B680" s="111" t="s">
        <v>20</v>
      </c>
      <c r="C680" s="112" t="s">
        <v>1</v>
      </c>
      <c r="D680" s="113">
        <v>0</v>
      </c>
      <c r="E680" s="114">
        <v>300</v>
      </c>
      <c r="F680" s="114">
        <v>0</v>
      </c>
      <c r="G680" s="115">
        <v>0</v>
      </c>
    </row>
    <row r="681" spans="1:7" ht="31.2">
      <c r="A681" s="110" t="s">
        <v>19</v>
      </c>
      <c r="B681" s="111" t="s">
        <v>17</v>
      </c>
      <c r="C681" s="112" t="s">
        <v>1</v>
      </c>
      <c r="D681" s="113">
        <v>0</v>
      </c>
      <c r="E681" s="114">
        <v>300</v>
      </c>
      <c r="F681" s="114">
        <v>0</v>
      </c>
      <c r="G681" s="115">
        <v>0</v>
      </c>
    </row>
    <row r="682" spans="1:7">
      <c r="A682" s="110" t="s">
        <v>5</v>
      </c>
      <c r="B682" s="111" t="s">
        <v>17</v>
      </c>
      <c r="C682" s="112" t="s">
        <v>2</v>
      </c>
      <c r="D682" s="113">
        <v>0</v>
      </c>
      <c r="E682" s="114">
        <v>300</v>
      </c>
      <c r="F682" s="114">
        <v>0</v>
      </c>
      <c r="G682" s="115">
        <v>0</v>
      </c>
    </row>
    <row r="683" spans="1:7">
      <c r="A683" s="110" t="s">
        <v>18</v>
      </c>
      <c r="B683" s="111" t="s">
        <v>17</v>
      </c>
      <c r="C683" s="112" t="s">
        <v>2</v>
      </c>
      <c r="D683" s="113">
        <v>111</v>
      </c>
      <c r="E683" s="114">
        <v>300</v>
      </c>
      <c r="F683" s="114">
        <v>0</v>
      </c>
      <c r="G683" s="115">
        <v>0</v>
      </c>
    </row>
    <row r="684" spans="1:7" ht="31.2">
      <c r="A684" s="110" t="s">
        <v>16</v>
      </c>
      <c r="B684" s="111" t="s">
        <v>15</v>
      </c>
      <c r="C684" s="112" t="s">
        <v>1</v>
      </c>
      <c r="D684" s="113">
        <v>0</v>
      </c>
      <c r="E684" s="114">
        <v>36</v>
      </c>
      <c r="F684" s="114">
        <v>16.600000000000001</v>
      </c>
      <c r="G684" s="115">
        <v>0.46111111111111114</v>
      </c>
    </row>
    <row r="685" spans="1:7" ht="78">
      <c r="A685" s="110" t="s">
        <v>14</v>
      </c>
      <c r="B685" s="111" t="s">
        <v>11</v>
      </c>
      <c r="C685" s="112" t="s">
        <v>1</v>
      </c>
      <c r="D685" s="113">
        <v>0</v>
      </c>
      <c r="E685" s="114">
        <v>36</v>
      </c>
      <c r="F685" s="114">
        <v>16.600000000000001</v>
      </c>
      <c r="G685" s="115">
        <v>0.46111111111111114</v>
      </c>
    </row>
    <row r="686" spans="1:7" ht="31.2">
      <c r="A686" s="110" t="s">
        <v>13</v>
      </c>
      <c r="B686" s="111" t="s">
        <v>11</v>
      </c>
      <c r="C686" s="112" t="s">
        <v>0</v>
      </c>
      <c r="D686" s="113">
        <v>0</v>
      </c>
      <c r="E686" s="114">
        <v>36</v>
      </c>
      <c r="F686" s="114">
        <v>16.600000000000001</v>
      </c>
      <c r="G686" s="115">
        <v>0.46111111111111114</v>
      </c>
    </row>
    <row r="687" spans="1:7">
      <c r="A687" s="110" t="s">
        <v>12</v>
      </c>
      <c r="B687" s="111" t="s">
        <v>11</v>
      </c>
      <c r="C687" s="112" t="s">
        <v>0</v>
      </c>
      <c r="D687" s="113">
        <v>204</v>
      </c>
      <c r="E687" s="114">
        <v>36</v>
      </c>
      <c r="F687" s="114">
        <v>16.600000000000001</v>
      </c>
      <c r="G687" s="115">
        <v>0.46111111111111114</v>
      </c>
    </row>
    <row r="688" spans="1:7" ht="46.8">
      <c r="A688" s="110" t="s">
        <v>10</v>
      </c>
      <c r="B688" s="111" t="s">
        <v>9</v>
      </c>
      <c r="C688" s="112" t="s">
        <v>1</v>
      </c>
      <c r="D688" s="113">
        <v>0</v>
      </c>
      <c r="E688" s="114">
        <v>2418.0300000000002</v>
      </c>
      <c r="F688" s="114">
        <v>0</v>
      </c>
      <c r="G688" s="115">
        <v>0</v>
      </c>
    </row>
    <row r="689" spans="1:7" ht="46.8">
      <c r="A689" s="110" t="s">
        <v>8</v>
      </c>
      <c r="B689" s="111" t="s">
        <v>7</v>
      </c>
      <c r="C689" s="112" t="s">
        <v>1</v>
      </c>
      <c r="D689" s="113">
        <v>0</v>
      </c>
      <c r="E689" s="114">
        <v>2418.0300000000002</v>
      </c>
      <c r="F689" s="114">
        <v>0</v>
      </c>
      <c r="G689" s="115">
        <v>0</v>
      </c>
    </row>
    <row r="690" spans="1:7" ht="78">
      <c r="A690" s="110" t="s">
        <v>6</v>
      </c>
      <c r="B690" s="111" t="s">
        <v>3</v>
      </c>
      <c r="C690" s="112" t="s">
        <v>1</v>
      </c>
      <c r="D690" s="113">
        <v>0</v>
      </c>
      <c r="E690" s="114">
        <v>2418.0300000000002</v>
      </c>
      <c r="F690" s="114">
        <v>0</v>
      </c>
      <c r="G690" s="115">
        <v>0</v>
      </c>
    </row>
    <row r="691" spans="1:7">
      <c r="A691" s="110" t="s">
        <v>5</v>
      </c>
      <c r="B691" s="111" t="s">
        <v>3</v>
      </c>
      <c r="C691" s="112" t="s">
        <v>2</v>
      </c>
      <c r="D691" s="113">
        <v>0</v>
      </c>
      <c r="E691" s="114">
        <v>2418.0300000000002</v>
      </c>
      <c r="F691" s="114">
        <v>0</v>
      </c>
      <c r="G691" s="115">
        <v>0</v>
      </c>
    </row>
    <row r="692" spans="1:7">
      <c r="A692" s="110" t="s">
        <v>4</v>
      </c>
      <c r="B692" s="111" t="s">
        <v>3</v>
      </c>
      <c r="C692" s="112" t="s">
        <v>2</v>
      </c>
      <c r="D692" s="113">
        <v>113</v>
      </c>
      <c r="E692" s="114">
        <v>2418.0300000000002</v>
      </c>
      <c r="F692" s="114">
        <v>0</v>
      </c>
      <c r="G692" s="115">
        <v>0</v>
      </c>
    </row>
    <row r="693" spans="1:7">
      <c r="A693" s="207" t="s">
        <v>743</v>
      </c>
      <c r="B693" s="208"/>
      <c r="C693" s="208"/>
      <c r="D693" s="209"/>
      <c r="E693" s="108">
        <v>1274708.77</v>
      </c>
      <c r="F693" s="108">
        <v>570980.97</v>
      </c>
      <c r="G693" s="109">
        <v>0.44793052612323359</v>
      </c>
    </row>
    <row r="694" spans="1:7" ht="25.5" customHeight="1">
      <c r="A694" s="116"/>
      <c r="B694" s="116"/>
      <c r="C694" s="116"/>
      <c r="D694" s="116"/>
      <c r="E694" s="116"/>
      <c r="F694" s="1"/>
      <c r="G694" s="1"/>
    </row>
    <row r="695" spans="1:7" ht="13.2" customHeight="1">
      <c r="A695" s="1"/>
      <c r="B695" s="1"/>
      <c r="C695" s="1"/>
      <c r="D695" s="1"/>
      <c r="E695" s="1"/>
      <c r="F695" s="1"/>
      <c r="G695" s="1"/>
    </row>
    <row r="697" spans="1:7">
      <c r="A697" s="7" t="s">
        <v>744</v>
      </c>
      <c r="B697" s="6"/>
      <c r="C697" s="6"/>
      <c r="D697" s="6"/>
      <c r="E697" s="6"/>
      <c r="F697" s="210" t="s">
        <v>672</v>
      </c>
      <c r="G697" s="210"/>
    </row>
  </sheetData>
  <autoFilter ref="A11:G693">
    <filterColumn colId="1" showButton="0"/>
    <filterColumn colId="2" showButton="0"/>
  </autoFilter>
  <mergeCells count="8">
    <mergeCell ref="A693:D693"/>
    <mergeCell ref="F697:G697"/>
    <mergeCell ref="A9:G9"/>
    <mergeCell ref="A11:A12"/>
    <mergeCell ref="B11:D11"/>
    <mergeCell ref="E11:E12"/>
    <mergeCell ref="F11:F12"/>
    <mergeCell ref="G11:G12"/>
  </mergeCells>
  <pageMargins left="0.78740157480314965" right="0.39370078740157483" top="0.78740157480314965" bottom="0.39370078740157483" header="0.51181102362204722" footer="0.51181102362204722"/>
  <pageSetup paperSize="9" scale="81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9:F67"/>
  <sheetViews>
    <sheetView showGridLines="0" workbookViewId="0">
      <selection activeCell="I12" sqref="I12"/>
    </sheetView>
  </sheetViews>
  <sheetFormatPr defaultColWidth="8.19921875" defaultRowHeight="15.6"/>
  <cols>
    <col min="1" max="1" width="50.69921875" style="2" customWidth="1"/>
    <col min="2" max="2" width="6.8984375" style="2" customWidth="1"/>
    <col min="3" max="3" width="10.19921875" style="2" customWidth="1"/>
    <col min="4" max="4" width="12.09765625" style="2" customWidth="1"/>
    <col min="5" max="5" width="10.69921875" style="2" customWidth="1"/>
    <col min="6" max="6" width="10.5" style="2" customWidth="1"/>
    <col min="7" max="235" width="8.19921875" style="2" customWidth="1"/>
    <col min="236" max="16384" width="8.19921875" style="2"/>
  </cols>
  <sheetData>
    <row r="9" spans="1:6" ht="34.200000000000003" customHeight="1">
      <c r="A9" s="217" t="s">
        <v>745</v>
      </c>
      <c r="B9" s="217"/>
      <c r="C9" s="217"/>
      <c r="D9" s="217"/>
      <c r="E9" s="217"/>
      <c r="F9" s="217"/>
    </row>
    <row r="10" spans="1:6" ht="16.5" customHeight="1">
      <c r="A10" s="1"/>
      <c r="B10" s="1"/>
      <c r="C10" s="1"/>
      <c r="D10" s="1"/>
      <c r="E10" s="1"/>
      <c r="F10" s="5" t="s">
        <v>537</v>
      </c>
    </row>
    <row r="11" spans="1:6" ht="17.399999999999999" customHeight="1">
      <c r="A11" s="218" t="s">
        <v>530</v>
      </c>
      <c r="B11" s="218" t="s">
        <v>531</v>
      </c>
      <c r="C11" s="218"/>
      <c r="D11" s="214" t="s">
        <v>532</v>
      </c>
      <c r="E11" s="215" t="s">
        <v>506</v>
      </c>
      <c r="F11" s="215" t="s">
        <v>505</v>
      </c>
    </row>
    <row r="12" spans="1:6" ht="22.95" customHeight="1">
      <c r="A12" s="218"/>
      <c r="B12" s="117" t="s">
        <v>746</v>
      </c>
      <c r="C12" s="117" t="s">
        <v>747</v>
      </c>
      <c r="D12" s="214"/>
      <c r="E12" s="215"/>
      <c r="F12" s="215"/>
    </row>
    <row r="13" spans="1:6" ht="12.75" customHeight="1">
      <c r="A13" s="118">
        <v>1</v>
      </c>
      <c r="B13" s="118">
        <v>2</v>
      </c>
      <c r="C13" s="118">
        <v>3</v>
      </c>
      <c r="D13" s="118">
        <v>4</v>
      </c>
      <c r="E13" s="119">
        <v>5</v>
      </c>
      <c r="F13" s="119">
        <v>6</v>
      </c>
    </row>
    <row r="14" spans="1:6" s="122" customFormat="1">
      <c r="A14" s="120" t="s">
        <v>509</v>
      </c>
      <c r="B14" s="121">
        <v>1</v>
      </c>
      <c r="C14" s="121">
        <v>0</v>
      </c>
      <c r="D14" s="108">
        <v>123159.88</v>
      </c>
      <c r="E14" s="108">
        <v>53509.61</v>
      </c>
      <c r="F14" s="109">
        <v>0.43447273576427647</v>
      </c>
    </row>
    <row r="15" spans="1:6" ht="30" customHeight="1">
      <c r="A15" s="123" t="s">
        <v>226</v>
      </c>
      <c r="B15" s="124">
        <v>1</v>
      </c>
      <c r="C15" s="124">
        <v>2</v>
      </c>
      <c r="D15" s="114">
        <v>2225.15</v>
      </c>
      <c r="E15" s="114">
        <v>633.87</v>
      </c>
      <c r="F15" s="115">
        <v>0.28486618879626091</v>
      </c>
    </row>
    <row r="16" spans="1:6" ht="48" customHeight="1">
      <c r="A16" s="123" t="s">
        <v>46</v>
      </c>
      <c r="B16" s="124">
        <v>1</v>
      </c>
      <c r="C16" s="124">
        <v>3</v>
      </c>
      <c r="D16" s="114">
        <v>1450.69</v>
      </c>
      <c r="E16" s="114">
        <v>777.99</v>
      </c>
      <c r="F16" s="115">
        <v>0.53628962769440747</v>
      </c>
    </row>
    <row r="17" spans="1:6" ht="62.4">
      <c r="A17" s="123" t="s">
        <v>208</v>
      </c>
      <c r="B17" s="124">
        <v>1</v>
      </c>
      <c r="C17" s="124">
        <v>4</v>
      </c>
      <c r="D17" s="114">
        <v>41512.050000000003</v>
      </c>
      <c r="E17" s="114">
        <v>18194.79</v>
      </c>
      <c r="F17" s="115">
        <v>0.43830140886802749</v>
      </c>
    </row>
    <row r="18" spans="1:6">
      <c r="A18" s="123" t="s">
        <v>221</v>
      </c>
      <c r="B18" s="124">
        <v>1</v>
      </c>
      <c r="C18" s="124">
        <v>5</v>
      </c>
      <c r="D18" s="114">
        <v>6.6</v>
      </c>
      <c r="E18" s="114">
        <v>0</v>
      </c>
      <c r="F18" s="115">
        <v>0</v>
      </c>
    </row>
    <row r="19" spans="1:6" ht="46.8">
      <c r="A19" s="123" t="s">
        <v>29</v>
      </c>
      <c r="B19" s="124">
        <v>1</v>
      </c>
      <c r="C19" s="124">
        <v>6</v>
      </c>
      <c r="D19" s="114">
        <v>13399.68</v>
      </c>
      <c r="E19" s="114">
        <v>5625.25</v>
      </c>
      <c r="F19" s="115">
        <v>0.41980480130868797</v>
      </c>
    </row>
    <row r="20" spans="1:6">
      <c r="A20" s="123" t="s">
        <v>23</v>
      </c>
      <c r="B20" s="124">
        <v>1</v>
      </c>
      <c r="C20" s="124">
        <v>7</v>
      </c>
      <c r="D20" s="114">
        <v>3200</v>
      </c>
      <c r="E20" s="114">
        <v>3200</v>
      </c>
      <c r="F20" s="115">
        <v>1</v>
      </c>
    </row>
    <row r="21" spans="1:6">
      <c r="A21" s="123" t="s">
        <v>18</v>
      </c>
      <c r="B21" s="124">
        <v>1</v>
      </c>
      <c r="C21" s="124">
        <v>11</v>
      </c>
      <c r="D21" s="114">
        <v>300</v>
      </c>
      <c r="E21" s="114">
        <v>0</v>
      </c>
      <c r="F21" s="115">
        <v>0</v>
      </c>
    </row>
    <row r="22" spans="1:6">
      <c r="A22" s="123" t="s">
        <v>4</v>
      </c>
      <c r="B22" s="124">
        <v>1</v>
      </c>
      <c r="C22" s="124">
        <v>13</v>
      </c>
      <c r="D22" s="114">
        <v>61065.71</v>
      </c>
      <c r="E22" s="114">
        <v>25077.72</v>
      </c>
      <c r="F22" s="115">
        <v>0.41066778720823849</v>
      </c>
    </row>
    <row r="23" spans="1:6" s="122" customFormat="1">
      <c r="A23" s="120" t="s">
        <v>519</v>
      </c>
      <c r="B23" s="121">
        <v>2</v>
      </c>
      <c r="C23" s="121">
        <v>0</v>
      </c>
      <c r="D23" s="108">
        <v>36</v>
      </c>
      <c r="E23" s="108">
        <v>16.600000000000001</v>
      </c>
      <c r="F23" s="109">
        <v>0.46111111111111114</v>
      </c>
    </row>
    <row r="24" spans="1:6">
      <c r="A24" s="123" t="s">
        <v>12</v>
      </c>
      <c r="B24" s="124">
        <v>2</v>
      </c>
      <c r="C24" s="124">
        <v>4</v>
      </c>
      <c r="D24" s="114">
        <v>36</v>
      </c>
      <c r="E24" s="114">
        <v>16.600000000000001</v>
      </c>
      <c r="F24" s="115">
        <v>0.46111111111111114</v>
      </c>
    </row>
    <row r="25" spans="1:6" s="122" customFormat="1" ht="31.2">
      <c r="A25" s="120" t="s">
        <v>516</v>
      </c>
      <c r="B25" s="121">
        <v>3</v>
      </c>
      <c r="C25" s="121">
        <v>0</v>
      </c>
      <c r="D25" s="108">
        <v>5232.83</v>
      </c>
      <c r="E25" s="108">
        <v>1398.6</v>
      </c>
      <c r="F25" s="109">
        <v>0.26727411362494097</v>
      </c>
    </row>
    <row r="26" spans="1:6" ht="31.2">
      <c r="A26" s="123" t="s">
        <v>157</v>
      </c>
      <c r="B26" s="124">
        <v>3</v>
      </c>
      <c r="C26" s="124">
        <v>14</v>
      </c>
      <c r="D26" s="114">
        <v>5232.83</v>
      </c>
      <c r="E26" s="114">
        <v>1398.6</v>
      </c>
      <c r="F26" s="115">
        <v>0.26727411362494097</v>
      </c>
    </row>
    <row r="27" spans="1:6" s="122" customFormat="1">
      <c r="A27" s="120" t="s">
        <v>515</v>
      </c>
      <c r="B27" s="121">
        <v>4</v>
      </c>
      <c r="C27" s="121">
        <v>0</v>
      </c>
      <c r="D27" s="108">
        <v>10202.58</v>
      </c>
      <c r="E27" s="108">
        <v>352.5</v>
      </c>
      <c r="F27" s="109">
        <v>3.4550084390418893E-2</v>
      </c>
    </row>
    <row r="28" spans="1:6">
      <c r="A28" s="123" t="s">
        <v>362</v>
      </c>
      <c r="B28" s="124">
        <v>4</v>
      </c>
      <c r="C28" s="124">
        <v>5</v>
      </c>
      <c r="D28" s="114">
        <v>705</v>
      </c>
      <c r="E28" s="114">
        <v>352.5</v>
      </c>
      <c r="F28" s="115">
        <v>0.5</v>
      </c>
    </row>
    <row r="29" spans="1:6">
      <c r="A29" s="123" t="s">
        <v>190</v>
      </c>
      <c r="B29" s="124">
        <v>4</v>
      </c>
      <c r="C29" s="124">
        <v>9</v>
      </c>
      <c r="D29" s="114">
        <v>8982.58</v>
      </c>
      <c r="E29" s="114">
        <v>0</v>
      </c>
      <c r="F29" s="115">
        <v>0</v>
      </c>
    </row>
    <row r="30" spans="1:6">
      <c r="A30" s="123" t="s">
        <v>294</v>
      </c>
      <c r="B30" s="124">
        <v>4</v>
      </c>
      <c r="C30" s="124">
        <v>12</v>
      </c>
      <c r="D30" s="114">
        <v>515</v>
      </c>
      <c r="E30" s="114">
        <v>0</v>
      </c>
      <c r="F30" s="115">
        <v>0</v>
      </c>
    </row>
    <row r="31" spans="1:6" s="122" customFormat="1">
      <c r="A31" s="120" t="s">
        <v>514</v>
      </c>
      <c r="B31" s="121">
        <v>5</v>
      </c>
      <c r="C31" s="121">
        <v>0</v>
      </c>
      <c r="D31" s="108">
        <v>9774.9500000000007</v>
      </c>
      <c r="E31" s="108">
        <v>3189.09</v>
      </c>
      <c r="F31" s="109">
        <v>0.32625128517281415</v>
      </c>
    </row>
    <row r="32" spans="1:6">
      <c r="A32" s="123" t="s">
        <v>289</v>
      </c>
      <c r="B32" s="124">
        <v>5</v>
      </c>
      <c r="C32" s="124">
        <v>1</v>
      </c>
      <c r="D32" s="114">
        <v>24.67</v>
      </c>
      <c r="E32" s="114">
        <v>16.79</v>
      </c>
      <c r="F32" s="115">
        <v>0.68058370490474251</v>
      </c>
    </row>
    <row r="33" spans="1:6">
      <c r="A33" s="123" t="s">
        <v>187</v>
      </c>
      <c r="B33" s="124">
        <v>5</v>
      </c>
      <c r="C33" s="124">
        <v>3</v>
      </c>
      <c r="D33" s="114">
        <v>821.86</v>
      </c>
      <c r="E33" s="114">
        <v>0</v>
      </c>
      <c r="F33" s="115">
        <v>0</v>
      </c>
    </row>
    <row r="34" spans="1:6" ht="31.2">
      <c r="A34" s="123" t="s">
        <v>186</v>
      </c>
      <c r="B34" s="124">
        <v>5</v>
      </c>
      <c r="C34" s="124">
        <v>5</v>
      </c>
      <c r="D34" s="114">
        <v>8928.42</v>
      </c>
      <c r="E34" s="114">
        <v>3172.3</v>
      </c>
      <c r="F34" s="115">
        <v>0.3553036259494961</v>
      </c>
    </row>
    <row r="35" spans="1:6" s="122" customFormat="1">
      <c r="A35" s="120" t="s">
        <v>513</v>
      </c>
      <c r="B35" s="121">
        <v>6</v>
      </c>
      <c r="C35" s="121">
        <v>0</v>
      </c>
      <c r="D35" s="108">
        <v>111393.9</v>
      </c>
      <c r="E35" s="108">
        <v>0</v>
      </c>
      <c r="F35" s="109">
        <v>0</v>
      </c>
    </row>
    <row r="36" spans="1:6">
      <c r="A36" s="123" t="s">
        <v>367</v>
      </c>
      <c r="B36" s="124">
        <v>6</v>
      </c>
      <c r="C36" s="124">
        <v>5</v>
      </c>
      <c r="D36" s="114">
        <v>111393.9</v>
      </c>
      <c r="E36" s="114">
        <v>0</v>
      </c>
      <c r="F36" s="115">
        <v>0</v>
      </c>
    </row>
    <row r="37" spans="1:6" s="122" customFormat="1">
      <c r="A37" s="120" t="s">
        <v>508</v>
      </c>
      <c r="B37" s="121">
        <v>7</v>
      </c>
      <c r="C37" s="121">
        <v>0</v>
      </c>
      <c r="D37" s="108">
        <v>826076.21</v>
      </c>
      <c r="E37" s="108">
        <v>425999.75</v>
      </c>
      <c r="F37" s="109">
        <v>0.51569061648682513</v>
      </c>
    </row>
    <row r="38" spans="1:6">
      <c r="A38" s="123" t="s">
        <v>356</v>
      </c>
      <c r="B38" s="124">
        <v>7</v>
      </c>
      <c r="C38" s="124">
        <v>1</v>
      </c>
      <c r="D38" s="114">
        <v>234751.55</v>
      </c>
      <c r="E38" s="114">
        <v>121023.16</v>
      </c>
      <c r="F38" s="115">
        <v>0.51553721370529826</v>
      </c>
    </row>
    <row r="39" spans="1:6">
      <c r="A39" s="123" t="s">
        <v>355</v>
      </c>
      <c r="B39" s="124">
        <v>7</v>
      </c>
      <c r="C39" s="124">
        <v>2</v>
      </c>
      <c r="D39" s="114">
        <v>514526.44</v>
      </c>
      <c r="E39" s="114">
        <v>266114.25</v>
      </c>
      <c r="F39" s="115">
        <v>0.51720228410419489</v>
      </c>
    </row>
    <row r="40" spans="1:6">
      <c r="A40" s="123" t="s">
        <v>354</v>
      </c>
      <c r="B40" s="124">
        <v>7</v>
      </c>
      <c r="C40" s="124">
        <v>3</v>
      </c>
      <c r="D40" s="114">
        <v>56769.68</v>
      </c>
      <c r="E40" s="114">
        <v>30118.42</v>
      </c>
      <c r="F40" s="115">
        <v>0.53053707542476891</v>
      </c>
    </row>
    <row r="41" spans="1:6" ht="31.2">
      <c r="A41" s="123" t="s">
        <v>34</v>
      </c>
      <c r="B41" s="124">
        <v>7</v>
      </c>
      <c r="C41" s="124">
        <v>5</v>
      </c>
      <c r="D41" s="114">
        <v>909.32</v>
      </c>
      <c r="E41" s="114">
        <v>151.09</v>
      </c>
      <c r="F41" s="115">
        <v>0.16615712840364227</v>
      </c>
    </row>
    <row r="42" spans="1:6">
      <c r="A42" s="123" t="s">
        <v>102</v>
      </c>
      <c r="B42" s="124">
        <v>7</v>
      </c>
      <c r="C42" s="124">
        <v>7</v>
      </c>
      <c r="D42" s="114">
        <v>3490.81</v>
      </c>
      <c r="E42" s="114">
        <v>612.54</v>
      </c>
      <c r="F42" s="115">
        <v>0.17547216835061202</v>
      </c>
    </row>
    <row r="43" spans="1:6">
      <c r="A43" s="123" t="s">
        <v>193</v>
      </c>
      <c r="B43" s="124">
        <v>7</v>
      </c>
      <c r="C43" s="124">
        <v>9</v>
      </c>
      <c r="D43" s="114">
        <v>15628.41</v>
      </c>
      <c r="E43" s="114">
        <v>7980.3</v>
      </c>
      <c r="F43" s="115">
        <v>0.51062776059752724</v>
      </c>
    </row>
    <row r="44" spans="1:6" s="122" customFormat="1">
      <c r="A44" s="120" t="s">
        <v>528</v>
      </c>
      <c r="B44" s="121">
        <v>8</v>
      </c>
      <c r="C44" s="121">
        <v>0</v>
      </c>
      <c r="D44" s="108">
        <v>41959.96</v>
      </c>
      <c r="E44" s="108">
        <v>16542.53</v>
      </c>
      <c r="F44" s="109">
        <v>0.39424560938570957</v>
      </c>
    </row>
    <row r="45" spans="1:6">
      <c r="A45" s="123" t="s">
        <v>80</v>
      </c>
      <c r="B45" s="124">
        <v>8</v>
      </c>
      <c r="C45" s="124">
        <v>1</v>
      </c>
      <c r="D45" s="114">
        <v>40368.26</v>
      </c>
      <c r="E45" s="114">
        <v>15853.89</v>
      </c>
      <c r="F45" s="115">
        <v>0.39273156682997978</v>
      </c>
    </row>
    <row r="46" spans="1:6">
      <c r="A46" s="123" t="s">
        <v>386</v>
      </c>
      <c r="B46" s="124">
        <v>8</v>
      </c>
      <c r="C46" s="124">
        <v>4</v>
      </c>
      <c r="D46" s="114">
        <v>1591.7</v>
      </c>
      <c r="E46" s="114">
        <v>688.64</v>
      </c>
      <c r="F46" s="115">
        <v>0.43264434252685807</v>
      </c>
    </row>
    <row r="47" spans="1:6" s="122" customFormat="1">
      <c r="A47" s="120" t="s">
        <v>518</v>
      </c>
      <c r="B47" s="121">
        <v>9</v>
      </c>
      <c r="C47" s="121">
        <v>0</v>
      </c>
      <c r="D47" s="108">
        <v>280</v>
      </c>
      <c r="E47" s="108">
        <v>105</v>
      </c>
      <c r="F47" s="109">
        <v>0.375</v>
      </c>
    </row>
    <row r="48" spans="1:6">
      <c r="A48" s="123" t="s">
        <v>89</v>
      </c>
      <c r="B48" s="124">
        <v>9</v>
      </c>
      <c r="C48" s="124">
        <v>9</v>
      </c>
      <c r="D48" s="114">
        <v>280</v>
      </c>
      <c r="E48" s="114">
        <v>105</v>
      </c>
      <c r="F48" s="115">
        <v>0.375</v>
      </c>
    </row>
    <row r="49" spans="1:6" s="122" customFormat="1">
      <c r="A49" s="120" t="s">
        <v>512</v>
      </c>
      <c r="B49" s="121">
        <v>10</v>
      </c>
      <c r="C49" s="121">
        <v>0</v>
      </c>
      <c r="D49" s="108">
        <v>32131.119999999999</v>
      </c>
      <c r="E49" s="108">
        <v>17428.91</v>
      </c>
      <c r="F49" s="109">
        <v>0.54243082718560698</v>
      </c>
    </row>
    <row r="50" spans="1:6">
      <c r="A50" s="123" t="s">
        <v>247</v>
      </c>
      <c r="B50" s="124">
        <v>10</v>
      </c>
      <c r="C50" s="124">
        <v>1</v>
      </c>
      <c r="D50" s="114">
        <v>5201</v>
      </c>
      <c r="E50" s="114">
        <v>2755.76</v>
      </c>
      <c r="F50" s="115">
        <v>0.52985195154777931</v>
      </c>
    </row>
    <row r="51" spans="1:6">
      <c r="A51" s="123" t="s">
        <v>111</v>
      </c>
      <c r="B51" s="124">
        <v>10</v>
      </c>
      <c r="C51" s="124">
        <v>3</v>
      </c>
      <c r="D51" s="114">
        <v>12117.72</v>
      </c>
      <c r="E51" s="114">
        <v>5958.89</v>
      </c>
      <c r="F51" s="115">
        <v>0.49175009820329241</v>
      </c>
    </row>
    <row r="52" spans="1:6">
      <c r="A52" s="123" t="s">
        <v>472</v>
      </c>
      <c r="B52" s="124">
        <v>10</v>
      </c>
      <c r="C52" s="124">
        <v>4</v>
      </c>
      <c r="D52" s="114">
        <v>14707.4</v>
      </c>
      <c r="E52" s="114">
        <v>8661.26</v>
      </c>
      <c r="F52" s="115">
        <v>0.58890490501380266</v>
      </c>
    </row>
    <row r="53" spans="1:6">
      <c r="A53" s="123" t="s">
        <v>59</v>
      </c>
      <c r="B53" s="124">
        <v>10</v>
      </c>
      <c r="C53" s="124">
        <v>6</v>
      </c>
      <c r="D53" s="114">
        <v>105</v>
      </c>
      <c r="E53" s="114">
        <v>53</v>
      </c>
      <c r="F53" s="115">
        <v>0.50476190476190474</v>
      </c>
    </row>
    <row r="54" spans="1:6" s="122" customFormat="1">
      <c r="A54" s="120" t="s">
        <v>511</v>
      </c>
      <c r="B54" s="121">
        <v>11</v>
      </c>
      <c r="C54" s="121">
        <v>0</v>
      </c>
      <c r="D54" s="108">
        <v>4647.25</v>
      </c>
      <c r="E54" s="108">
        <v>25.55</v>
      </c>
      <c r="F54" s="109">
        <v>5.4978750874172897E-3</v>
      </c>
    </row>
    <row r="55" spans="1:6">
      <c r="A55" s="123" t="s">
        <v>120</v>
      </c>
      <c r="B55" s="124">
        <v>11</v>
      </c>
      <c r="C55" s="124">
        <v>1</v>
      </c>
      <c r="D55" s="114">
        <v>4647.25</v>
      </c>
      <c r="E55" s="114">
        <v>25.55</v>
      </c>
      <c r="F55" s="115">
        <v>5.4978750874172897E-3</v>
      </c>
    </row>
    <row r="56" spans="1:6" s="122" customFormat="1">
      <c r="A56" s="120" t="s">
        <v>522</v>
      </c>
      <c r="B56" s="121">
        <v>12</v>
      </c>
      <c r="C56" s="121">
        <v>0</v>
      </c>
      <c r="D56" s="108">
        <v>3500</v>
      </c>
      <c r="E56" s="108">
        <v>1918.32</v>
      </c>
      <c r="F56" s="109">
        <v>0.54809142857142856</v>
      </c>
    </row>
    <row r="57" spans="1:6">
      <c r="A57" s="123" t="s">
        <v>271</v>
      </c>
      <c r="B57" s="124">
        <v>12</v>
      </c>
      <c r="C57" s="124">
        <v>2</v>
      </c>
      <c r="D57" s="114">
        <v>3500</v>
      </c>
      <c r="E57" s="114">
        <v>1918.32</v>
      </c>
      <c r="F57" s="115">
        <v>0.54809142857142856</v>
      </c>
    </row>
    <row r="58" spans="1:6" s="122" customFormat="1" ht="31.2">
      <c r="A58" s="120" t="s">
        <v>525</v>
      </c>
      <c r="B58" s="121">
        <v>13</v>
      </c>
      <c r="C58" s="121">
        <v>0</v>
      </c>
      <c r="D58" s="108">
        <v>16.29</v>
      </c>
      <c r="E58" s="108">
        <v>1.32</v>
      </c>
      <c r="F58" s="109">
        <v>8.1031307550644568E-2</v>
      </c>
    </row>
    <row r="59" spans="1:6" ht="31.2">
      <c r="A59" s="123" t="s">
        <v>322</v>
      </c>
      <c r="B59" s="124">
        <v>13</v>
      </c>
      <c r="C59" s="124">
        <v>1</v>
      </c>
      <c r="D59" s="114">
        <v>16.29</v>
      </c>
      <c r="E59" s="114">
        <v>1.32</v>
      </c>
      <c r="F59" s="115">
        <v>8.1031307550644568E-2</v>
      </c>
    </row>
    <row r="60" spans="1:6" s="122" customFormat="1" ht="46.8">
      <c r="A60" s="120" t="s">
        <v>524</v>
      </c>
      <c r="B60" s="121">
        <v>14</v>
      </c>
      <c r="C60" s="121">
        <v>0</v>
      </c>
      <c r="D60" s="108">
        <v>106297.8</v>
      </c>
      <c r="E60" s="108">
        <v>50493.2</v>
      </c>
      <c r="F60" s="109">
        <v>0.47501641614407819</v>
      </c>
    </row>
    <row r="61" spans="1:6" ht="46.8">
      <c r="A61" s="123" t="s">
        <v>308</v>
      </c>
      <c r="B61" s="124">
        <v>14</v>
      </c>
      <c r="C61" s="124">
        <v>1</v>
      </c>
      <c r="D61" s="114">
        <v>89667.1</v>
      </c>
      <c r="E61" s="114">
        <v>46243.1</v>
      </c>
      <c r="F61" s="115">
        <v>0.51571981250648224</v>
      </c>
    </row>
    <row r="62" spans="1:6">
      <c r="A62" s="123" t="s">
        <v>314</v>
      </c>
      <c r="B62" s="124">
        <v>14</v>
      </c>
      <c r="C62" s="124">
        <v>3</v>
      </c>
      <c r="D62" s="114">
        <v>16630.7</v>
      </c>
      <c r="E62" s="114">
        <v>4250.1000000000004</v>
      </c>
      <c r="F62" s="115">
        <v>0.25555749307004516</v>
      </c>
    </row>
    <row r="63" spans="1:6">
      <c r="A63" s="207" t="s">
        <v>743</v>
      </c>
      <c r="B63" s="208"/>
      <c r="C63" s="209"/>
      <c r="D63" s="108">
        <v>1274708.77</v>
      </c>
      <c r="E63" s="108">
        <v>570980.97</v>
      </c>
      <c r="F63" s="109">
        <v>0.44793052612323359</v>
      </c>
    </row>
    <row r="64" spans="1:6" ht="25.5" customHeight="1">
      <c r="A64" s="116"/>
      <c r="B64" s="116"/>
      <c r="C64" s="116"/>
      <c r="D64" s="1"/>
      <c r="E64" s="1"/>
      <c r="F64" s="1"/>
    </row>
    <row r="65" spans="1:6" ht="13.2" customHeight="1">
      <c r="A65" s="1"/>
      <c r="B65" s="1"/>
      <c r="C65" s="1"/>
      <c r="D65" s="1"/>
      <c r="E65" s="1"/>
      <c r="F65" s="1"/>
    </row>
    <row r="67" spans="1:6" s="125" customFormat="1" ht="19.95" customHeight="1">
      <c r="A67" s="125" t="s">
        <v>744</v>
      </c>
      <c r="E67" s="216" t="s">
        <v>672</v>
      </c>
      <c r="F67" s="216"/>
    </row>
  </sheetData>
  <autoFilter ref="A13:F63"/>
  <mergeCells count="8">
    <mergeCell ref="A63:C63"/>
    <mergeCell ref="E67:F67"/>
    <mergeCell ref="A9:F9"/>
    <mergeCell ref="A11:A12"/>
    <mergeCell ref="B11:C11"/>
    <mergeCell ref="D11:D12"/>
    <mergeCell ref="E11:E12"/>
    <mergeCell ref="F11:F12"/>
  </mergeCells>
  <pageMargins left="0.78740157480314965" right="0.39370078740157483" top="0.78740157480314965" bottom="0.39370078740157483" header="0.51181102362204722" footer="0.51181102362204722"/>
  <pageSetup paperSize="9" scale="83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I701"/>
  <sheetViews>
    <sheetView showGridLines="0" workbookViewId="0">
      <selection activeCell="O10" sqref="O10"/>
    </sheetView>
  </sheetViews>
  <sheetFormatPr defaultColWidth="8.19921875" defaultRowHeight="15.6"/>
  <cols>
    <col min="1" max="1" width="40" style="2" customWidth="1"/>
    <col min="2" max="2" width="5" style="2" customWidth="1"/>
    <col min="3" max="3" width="6.19921875" style="2" customWidth="1"/>
    <col min="4" max="4" width="9" style="2" customWidth="1"/>
    <col min="5" max="5" width="11.69921875" style="2" customWidth="1"/>
    <col min="6" max="6" width="7.5" style="2" customWidth="1"/>
    <col min="7" max="7" width="11.69921875" style="2" customWidth="1"/>
    <col min="8" max="9" width="11" style="2" customWidth="1"/>
    <col min="10" max="238" width="8.19921875" style="2" customWidth="1"/>
    <col min="239" max="16384" width="8.19921875" style="2"/>
  </cols>
  <sheetData>
    <row r="10" spans="1:9" ht="36.6" customHeight="1">
      <c r="A10" s="219" t="s">
        <v>748</v>
      </c>
      <c r="B10" s="220"/>
      <c r="C10" s="220"/>
      <c r="D10" s="220"/>
      <c r="E10" s="220"/>
      <c r="F10" s="220"/>
      <c r="G10" s="220"/>
      <c r="H10" s="220"/>
      <c r="I10" s="220"/>
    </row>
    <row r="11" spans="1:9" ht="16.5" customHeight="1">
      <c r="A11" s="1"/>
      <c r="B11" s="1"/>
      <c r="C11" s="1"/>
      <c r="D11" s="1"/>
      <c r="E11" s="1"/>
      <c r="F11" s="1"/>
      <c r="G11" s="1"/>
      <c r="H11" s="1"/>
      <c r="I11" s="5" t="s">
        <v>537</v>
      </c>
    </row>
    <row r="12" spans="1:9" ht="18.600000000000001" customHeight="1">
      <c r="A12" s="221" t="s">
        <v>530</v>
      </c>
      <c r="B12" s="223" t="s">
        <v>531</v>
      </c>
      <c r="C12" s="224"/>
      <c r="D12" s="224"/>
      <c r="E12" s="224"/>
      <c r="F12" s="224"/>
      <c r="G12" s="214" t="s">
        <v>532</v>
      </c>
      <c r="H12" s="215" t="s">
        <v>506</v>
      </c>
      <c r="I12" s="215" t="s">
        <v>505</v>
      </c>
    </row>
    <row r="13" spans="1:9" ht="27" customHeight="1">
      <c r="A13" s="222"/>
      <c r="B13" s="126" t="s">
        <v>749</v>
      </c>
      <c r="C13" s="126" t="s">
        <v>746</v>
      </c>
      <c r="D13" s="126" t="s">
        <v>747</v>
      </c>
      <c r="E13" s="126" t="s">
        <v>533</v>
      </c>
      <c r="F13" s="126" t="s">
        <v>534</v>
      </c>
      <c r="G13" s="214"/>
      <c r="H13" s="215"/>
      <c r="I13" s="215"/>
    </row>
    <row r="14" spans="1:9" ht="12.75" customHeight="1">
      <c r="A14" s="127">
        <v>1</v>
      </c>
      <c r="B14" s="127">
        <v>2</v>
      </c>
      <c r="C14" s="127">
        <v>3</v>
      </c>
      <c r="D14" s="127">
        <v>4</v>
      </c>
      <c r="E14" s="127">
        <v>5</v>
      </c>
      <c r="F14" s="127">
        <v>6</v>
      </c>
      <c r="G14" s="127">
        <v>7</v>
      </c>
      <c r="H14" s="127">
        <v>8</v>
      </c>
      <c r="I14" s="127">
        <v>9</v>
      </c>
    </row>
    <row r="15" spans="1:9" s="122" customFormat="1" ht="31.2">
      <c r="A15" s="120" t="s">
        <v>529</v>
      </c>
      <c r="B15" s="128">
        <v>904</v>
      </c>
      <c r="C15" s="121">
        <v>0</v>
      </c>
      <c r="D15" s="121">
        <v>0</v>
      </c>
      <c r="E15" s="105" t="s">
        <v>1</v>
      </c>
      <c r="F15" s="106" t="s">
        <v>1</v>
      </c>
      <c r="G15" s="108">
        <v>52559.06</v>
      </c>
      <c r="H15" s="108">
        <v>22368.62</v>
      </c>
      <c r="I15" s="109">
        <v>0.42559018369049978</v>
      </c>
    </row>
    <row r="16" spans="1:9">
      <c r="A16" s="123" t="s">
        <v>508</v>
      </c>
      <c r="B16" s="129">
        <v>904</v>
      </c>
      <c r="C16" s="124">
        <v>7</v>
      </c>
      <c r="D16" s="124">
        <v>0</v>
      </c>
      <c r="E16" s="111" t="s">
        <v>1</v>
      </c>
      <c r="F16" s="112" t="s">
        <v>1</v>
      </c>
      <c r="G16" s="114">
        <v>10599.1</v>
      </c>
      <c r="H16" s="114">
        <v>5826.09</v>
      </c>
      <c r="I16" s="115">
        <v>0.54967780283231593</v>
      </c>
    </row>
    <row r="17" spans="1:9">
      <c r="A17" s="123" t="s">
        <v>354</v>
      </c>
      <c r="B17" s="129">
        <v>904</v>
      </c>
      <c r="C17" s="124">
        <v>7</v>
      </c>
      <c r="D17" s="124">
        <v>3</v>
      </c>
      <c r="E17" s="111" t="s">
        <v>1</v>
      </c>
      <c r="F17" s="112" t="s">
        <v>1</v>
      </c>
      <c r="G17" s="114">
        <v>10553.1</v>
      </c>
      <c r="H17" s="114">
        <v>5826.09</v>
      </c>
      <c r="I17" s="115">
        <v>0.55207379822042812</v>
      </c>
    </row>
    <row r="18" spans="1:9" ht="62.4">
      <c r="A18" s="123" t="s">
        <v>431</v>
      </c>
      <c r="B18" s="129">
        <v>904</v>
      </c>
      <c r="C18" s="124">
        <v>7</v>
      </c>
      <c r="D18" s="124">
        <v>3</v>
      </c>
      <c r="E18" s="111" t="s">
        <v>430</v>
      </c>
      <c r="F18" s="112" t="s">
        <v>1</v>
      </c>
      <c r="G18" s="114">
        <v>10553.1</v>
      </c>
      <c r="H18" s="114">
        <v>5826.09</v>
      </c>
      <c r="I18" s="115">
        <v>0.55207379822042812</v>
      </c>
    </row>
    <row r="19" spans="1:9" ht="62.4">
      <c r="A19" s="123" t="s">
        <v>429</v>
      </c>
      <c r="B19" s="129">
        <v>904</v>
      </c>
      <c r="C19" s="124">
        <v>7</v>
      </c>
      <c r="D19" s="124">
        <v>3</v>
      </c>
      <c r="E19" s="111" t="s">
        <v>428</v>
      </c>
      <c r="F19" s="112" t="s">
        <v>1</v>
      </c>
      <c r="G19" s="114">
        <v>10553.1</v>
      </c>
      <c r="H19" s="114">
        <v>5826.09</v>
      </c>
      <c r="I19" s="115">
        <v>0.55207379822042812</v>
      </c>
    </row>
    <row r="20" spans="1:9" ht="46.8">
      <c r="A20" s="123" t="s">
        <v>399</v>
      </c>
      <c r="B20" s="129">
        <v>904</v>
      </c>
      <c r="C20" s="124">
        <v>7</v>
      </c>
      <c r="D20" s="124">
        <v>3</v>
      </c>
      <c r="E20" s="111" t="s">
        <v>398</v>
      </c>
      <c r="F20" s="112" t="s">
        <v>1</v>
      </c>
      <c r="G20" s="114">
        <v>10553.1</v>
      </c>
      <c r="H20" s="114">
        <v>5826.09</v>
      </c>
      <c r="I20" s="115">
        <v>0.55207379822042812</v>
      </c>
    </row>
    <row r="21" spans="1:9" ht="31.2">
      <c r="A21" s="123" t="s">
        <v>397</v>
      </c>
      <c r="B21" s="129">
        <v>904</v>
      </c>
      <c r="C21" s="124">
        <v>7</v>
      </c>
      <c r="D21" s="124">
        <v>3</v>
      </c>
      <c r="E21" s="111" t="s">
        <v>396</v>
      </c>
      <c r="F21" s="112" t="s">
        <v>1</v>
      </c>
      <c r="G21" s="114">
        <v>14.4</v>
      </c>
      <c r="H21" s="114">
        <v>7.2</v>
      </c>
      <c r="I21" s="115">
        <v>0.5</v>
      </c>
    </row>
    <row r="22" spans="1:9" ht="31.2">
      <c r="A22" s="123" t="s">
        <v>95</v>
      </c>
      <c r="B22" s="129">
        <v>904</v>
      </c>
      <c r="C22" s="124">
        <v>7</v>
      </c>
      <c r="D22" s="124">
        <v>3</v>
      </c>
      <c r="E22" s="111" t="s">
        <v>396</v>
      </c>
      <c r="F22" s="112" t="s">
        <v>93</v>
      </c>
      <c r="G22" s="114">
        <v>14.4</v>
      </c>
      <c r="H22" s="114">
        <v>7.2</v>
      </c>
      <c r="I22" s="115">
        <v>0.5</v>
      </c>
    </row>
    <row r="23" spans="1:9" ht="31.2">
      <c r="A23" s="123" t="s">
        <v>159</v>
      </c>
      <c r="B23" s="129">
        <v>904</v>
      </c>
      <c r="C23" s="124">
        <v>7</v>
      </c>
      <c r="D23" s="124">
        <v>3</v>
      </c>
      <c r="E23" s="111" t="s">
        <v>394</v>
      </c>
      <c r="F23" s="112" t="s">
        <v>1</v>
      </c>
      <c r="G23" s="114">
        <v>7458.7</v>
      </c>
      <c r="H23" s="114">
        <v>4330.71</v>
      </c>
      <c r="I23" s="115">
        <v>0.58062531004062368</v>
      </c>
    </row>
    <row r="24" spans="1:9" ht="93.6">
      <c r="A24" s="123" t="s">
        <v>30</v>
      </c>
      <c r="B24" s="129">
        <v>904</v>
      </c>
      <c r="C24" s="124">
        <v>7</v>
      </c>
      <c r="D24" s="124">
        <v>3</v>
      </c>
      <c r="E24" s="111" t="s">
        <v>394</v>
      </c>
      <c r="F24" s="112" t="s">
        <v>27</v>
      </c>
      <c r="G24" s="114">
        <v>6953.63</v>
      </c>
      <c r="H24" s="114">
        <v>4152.26</v>
      </c>
      <c r="I24" s="115">
        <v>0.59713559680339623</v>
      </c>
    </row>
    <row r="25" spans="1:9" ht="31.2">
      <c r="A25" s="123" t="s">
        <v>13</v>
      </c>
      <c r="B25" s="129">
        <v>904</v>
      </c>
      <c r="C25" s="124">
        <v>7</v>
      </c>
      <c r="D25" s="124">
        <v>3</v>
      </c>
      <c r="E25" s="111" t="s">
        <v>394</v>
      </c>
      <c r="F25" s="112" t="s">
        <v>0</v>
      </c>
      <c r="G25" s="114">
        <v>504.82</v>
      </c>
      <c r="H25" s="114">
        <v>178.45</v>
      </c>
      <c r="I25" s="115">
        <v>0.3534923339011925</v>
      </c>
    </row>
    <row r="26" spans="1:9">
      <c r="A26" s="123" t="s">
        <v>5</v>
      </c>
      <c r="B26" s="129">
        <v>904</v>
      </c>
      <c r="C26" s="124">
        <v>7</v>
      </c>
      <c r="D26" s="124">
        <v>3</v>
      </c>
      <c r="E26" s="111" t="s">
        <v>394</v>
      </c>
      <c r="F26" s="112" t="s">
        <v>2</v>
      </c>
      <c r="G26" s="114">
        <v>0.25</v>
      </c>
      <c r="H26" s="114">
        <v>0</v>
      </c>
      <c r="I26" s="115">
        <v>0</v>
      </c>
    </row>
    <row r="27" spans="1:9" ht="204.6" customHeight="1">
      <c r="A27" s="123" t="s">
        <v>31</v>
      </c>
      <c r="B27" s="129">
        <v>904</v>
      </c>
      <c r="C27" s="124">
        <v>7</v>
      </c>
      <c r="D27" s="124">
        <v>3</v>
      </c>
      <c r="E27" s="111" t="s">
        <v>393</v>
      </c>
      <c r="F27" s="112" t="s">
        <v>1</v>
      </c>
      <c r="G27" s="114">
        <v>1595</v>
      </c>
      <c r="H27" s="114">
        <v>70</v>
      </c>
      <c r="I27" s="115">
        <v>4.3887147335423198E-2</v>
      </c>
    </row>
    <row r="28" spans="1:9" ht="93.6">
      <c r="A28" s="123" t="s">
        <v>30</v>
      </c>
      <c r="B28" s="129">
        <v>904</v>
      </c>
      <c r="C28" s="124">
        <v>7</v>
      </c>
      <c r="D28" s="124">
        <v>3</v>
      </c>
      <c r="E28" s="111" t="s">
        <v>393</v>
      </c>
      <c r="F28" s="112" t="s">
        <v>27</v>
      </c>
      <c r="G28" s="114">
        <v>1595</v>
      </c>
      <c r="H28" s="114">
        <v>70</v>
      </c>
      <c r="I28" s="115">
        <v>4.3887147335423198E-2</v>
      </c>
    </row>
    <row r="29" spans="1:9" ht="31.2">
      <c r="A29" s="123" t="s">
        <v>143</v>
      </c>
      <c r="B29" s="129">
        <v>904</v>
      </c>
      <c r="C29" s="124">
        <v>7</v>
      </c>
      <c r="D29" s="124">
        <v>3</v>
      </c>
      <c r="E29" s="111" t="s">
        <v>392</v>
      </c>
      <c r="F29" s="112" t="s">
        <v>1</v>
      </c>
      <c r="G29" s="114">
        <v>1485</v>
      </c>
      <c r="H29" s="114">
        <v>1418.18</v>
      </c>
      <c r="I29" s="115">
        <v>0.95500336700336708</v>
      </c>
    </row>
    <row r="30" spans="1:9" ht="31.2">
      <c r="A30" s="123" t="s">
        <v>13</v>
      </c>
      <c r="B30" s="129">
        <v>904</v>
      </c>
      <c r="C30" s="124">
        <v>7</v>
      </c>
      <c r="D30" s="124">
        <v>3</v>
      </c>
      <c r="E30" s="111" t="s">
        <v>392</v>
      </c>
      <c r="F30" s="112" t="s">
        <v>0</v>
      </c>
      <c r="G30" s="114">
        <v>1485</v>
      </c>
      <c r="H30" s="114">
        <v>1418.18</v>
      </c>
      <c r="I30" s="115">
        <v>0.95500336700336708</v>
      </c>
    </row>
    <row r="31" spans="1:9" ht="31.2">
      <c r="A31" s="123" t="s">
        <v>34</v>
      </c>
      <c r="B31" s="129">
        <v>904</v>
      </c>
      <c r="C31" s="124">
        <v>7</v>
      </c>
      <c r="D31" s="124">
        <v>5</v>
      </c>
      <c r="E31" s="111" t="s">
        <v>1</v>
      </c>
      <c r="F31" s="112" t="s">
        <v>1</v>
      </c>
      <c r="G31" s="114">
        <v>46</v>
      </c>
      <c r="H31" s="114">
        <v>0</v>
      </c>
      <c r="I31" s="115">
        <v>0</v>
      </c>
    </row>
    <row r="32" spans="1:9" ht="62.4">
      <c r="A32" s="123" t="s">
        <v>431</v>
      </c>
      <c r="B32" s="129">
        <v>904</v>
      </c>
      <c r="C32" s="124">
        <v>7</v>
      </c>
      <c r="D32" s="124">
        <v>5</v>
      </c>
      <c r="E32" s="111" t="s">
        <v>430</v>
      </c>
      <c r="F32" s="112" t="s">
        <v>1</v>
      </c>
      <c r="G32" s="114">
        <v>46</v>
      </c>
      <c r="H32" s="114">
        <v>0</v>
      </c>
      <c r="I32" s="115">
        <v>0</v>
      </c>
    </row>
    <row r="33" spans="1:9" ht="62.4">
      <c r="A33" s="123" t="s">
        <v>429</v>
      </c>
      <c r="B33" s="129">
        <v>904</v>
      </c>
      <c r="C33" s="124">
        <v>7</v>
      </c>
      <c r="D33" s="124">
        <v>5</v>
      </c>
      <c r="E33" s="111" t="s">
        <v>428</v>
      </c>
      <c r="F33" s="112" t="s">
        <v>1</v>
      </c>
      <c r="G33" s="114">
        <v>46</v>
      </c>
      <c r="H33" s="114">
        <v>0</v>
      </c>
      <c r="I33" s="115">
        <v>0</v>
      </c>
    </row>
    <row r="34" spans="1:9">
      <c r="A34" s="123" t="s">
        <v>427</v>
      </c>
      <c r="B34" s="129">
        <v>904</v>
      </c>
      <c r="C34" s="124">
        <v>7</v>
      </c>
      <c r="D34" s="124">
        <v>5</v>
      </c>
      <c r="E34" s="111" t="s">
        <v>426</v>
      </c>
      <c r="F34" s="112" t="s">
        <v>1</v>
      </c>
      <c r="G34" s="114">
        <v>10</v>
      </c>
      <c r="H34" s="114">
        <v>0</v>
      </c>
      <c r="I34" s="115">
        <v>0</v>
      </c>
    </row>
    <row r="35" spans="1:9" ht="31.2">
      <c r="A35" s="123" t="s">
        <v>35</v>
      </c>
      <c r="B35" s="129">
        <v>904</v>
      </c>
      <c r="C35" s="124">
        <v>7</v>
      </c>
      <c r="D35" s="124">
        <v>5</v>
      </c>
      <c r="E35" s="111" t="s">
        <v>425</v>
      </c>
      <c r="F35" s="112" t="s">
        <v>1</v>
      </c>
      <c r="G35" s="114">
        <v>10</v>
      </c>
      <c r="H35" s="114">
        <v>0</v>
      </c>
      <c r="I35" s="115">
        <v>0</v>
      </c>
    </row>
    <row r="36" spans="1:9" ht="31.2">
      <c r="A36" s="123" t="s">
        <v>13</v>
      </c>
      <c r="B36" s="129">
        <v>904</v>
      </c>
      <c r="C36" s="124">
        <v>7</v>
      </c>
      <c r="D36" s="124">
        <v>5</v>
      </c>
      <c r="E36" s="111" t="s">
        <v>425</v>
      </c>
      <c r="F36" s="112" t="s">
        <v>0</v>
      </c>
      <c r="G36" s="114">
        <v>10</v>
      </c>
      <c r="H36" s="114">
        <v>0</v>
      </c>
      <c r="I36" s="115">
        <v>0</v>
      </c>
    </row>
    <row r="37" spans="1:9" ht="31.2">
      <c r="A37" s="123" t="s">
        <v>421</v>
      </c>
      <c r="B37" s="129">
        <v>904</v>
      </c>
      <c r="C37" s="124">
        <v>7</v>
      </c>
      <c r="D37" s="124">
        <v>5</v>
      </c>
      <c r="E37" s="111" t="s">
        <v>420</v>
      </c>
      <c r="F37" s="112" t="s">
        <v>1</v>
      </c>
      <c r="G37" s="114">
        <v>10</v>
      </c>
      <c r="H37" s="114">
        <v>0</v>
      </c>
      <c r="I37" s="115">
        <v>0</v>
      </c>
    </row>
    <row r="38" spans="1:9" ht="31.2">
      <c r="A38" s="123" t="s">
        <v>35</v>
      </c>
      <c r="B38" s="129">
        <v>904</v>
      </c>
      <c r="C38" s="124">
        <v>7</v>
      </c>
      <c r="D38" s="124">
        <v>5</v>
      </c>
      <c r="E38" s="111" t="s">
        <v>417</v>
      </c>
      <c r="F38" s="112" t="s">
        <v>1</v>
      </c>
      <c r="G38" s="114">
        <v>10</v>
      </c>
      <c r="H38" s="114">
        <v>0</v>
      </c>
      <c r="I38" s="115">
        <v>0</v>
      </c>
    </row>
    <row r="39" spans="1:9" ht="31.2">
      <c r="A39" s="123" t="s">
        <v>13</v>
      </c>
      <c r="B39" s="129">
        <v>904</v>
      </c>
      <c r="C39" s="124">
        <v>7</v>
      </c>
      <c r="D39" s="124">
        <v>5</v>
      </c>
      <c r="E39" s="111" t="s">
        <v>417</v>
      </c>
      <c r="F39" s="112" t="s">
        <v>0</v>
      </c>
      <c r="G39" s="114">
        <v>10</v>
      </c>
      <c r="H39" s="114">
        <v>0</v>
      </c>
      <c r="I39" s="115">
        <v>0</v>
      </c>
    </row>
    <row r="40" spans="1:9" ht="31.2">
      <c r="A40" s="123" t="s">
        <v>407</v>
      </c>
      <c r="B40" s="129">
        <v>904</v>
      </c>
      <c r="C40" s="124">
        <v>7</v>
      </c>
      <c r="D40" s="124">
        <v>5</v>
      </c>
      <c r="E40" s="111" t="s">
        <v>406</v>
      </c>
      <c r="F40" s="112" t="s">
        <v>1</v>
      </c>
      <c r="G40" s="114">
        <v>10</v>
      </c>
      <c r="H40" s="114">
        <v>0</v>
      </c>
      <c r="I40" s="115">
        <v>0</v>
      </c>
    </row>
    <row r="41" spans="1:9" ht="31.2">
      <c r="A41" s="123" t="s">
        <v>35</v>
      </c>
      <c r="B41" s="129">
        <v>904</v>
      </c>
      <c r="C41" s="124">
        <v>7</v>
      </c>
      <c r="D41" s="124">
        <v>5</v>
      </c>
      <c r="E41" s="111" t="s">
        <v>403</v>
      </c>
      <c r="F41" s="112" t="s">
        <v>1</v>
      </c>
      <c r="G41" s="114">
        <v>10</v>
      </c>
      <c r="H41" s="114">
        <v>0</v>
      </c>
      <c r="I41" s="115">
        <v>0</v>
      </c>
    </row>
    <row r="42" spans="1:9" ht="31.2">
      <c r="A42" s="123" t="s">
        <v>13</v>
      </c>
      <c r="B42" s="129">
        <v>904</v>
      </c>
      <c r="C42" s="124">
        <v>7</v>
      </c>
      <c r="D42" s="124">
        <v>5</v>
      </c>
      <c r="E42" s="111" t="s">
        <v>403</v>
      </c>
      <c r="F42" s="112" t="s">
        <v>0</v>
      </c>
      <c r="G42" s="114">
        <v>10</v>
      </c>
      <c r="H42" s="114">
        <v>0</v>
      </c>
      <c r="I42" s="115">
        <v>0</v>
      </c>
    </row>
    <row r="43" spans="1:9" ht="46.8">
      <c r="A43" s="123" t="s">
        <v>399</v>
      </c>
      <c r="B43" s="129">
        <v>904</v>
      </c>
      <c r="C43" s="124">
        <v>7</v>
      </c>
      <c r="D43" s="124">
        <v>5</v>
      </c>
      <c r="E43" s="111" t="s">
        <v>398</v>
      </c>
      <c r="F43" s="112" t="s">
        <v>1</v>
      </c>
      <c r="G43" s="114">
        <v>16</v>
      </c>
      <c r="H43" s="114">
        <v>0</v>
      </c>
      <c r="I43" s="115">
        <v>0</v>
      </c>
    </row>
    <row r="44" spans="1:9" ht="31.2">
      <c r="A44" s="123" t="s">
        <v>35</v>
      </c>
      <c r="B44" s="129">
        <v>904</v>
      </c>
      <c r="C44" s="124">
        <v>7</v>
      </c>
      <c r="D44" s="124">
        <v>5</v>
      </c>
      <c r="E44" s="111" t="s">
        <v>395</v>
      </c>
      <c r="F44" s="112" t="s">
        <v>1</v>
      </c>
      <c r="G44" s="114">
        <v>16</v>
      </c>
      <c r="H44" s="114">
        <v>0</v>
      </c>
      <c r="I44" s="115">
        <v>0</v>
      </c>
    </row>
    <row r="45" spans="1:9" ht="31.2">
      <c r="A45" s="123" t="s">
        <v>13</v>
      </c>
      <c r="B45" s="129">
        <v>904</v>
      </c>
      <c r="C45" s="124">
        <v>7</v>
      </c>
      <c r="D45" s="124">
        <v>5</v>
      </c>
      <c r="E45" s="111" t="s">
        <v>395</v>
      </c>
      <c r="F45" s="112" t="s">
        <v>0</v>
      </c>
      <c r="G45" s="114">
        <v>16</v>
      </c>
      <c r="H45" s="114">
        <v>0</v>
      </c>
      <c r="I45" s="115">
        <v>0</v>
      </c>
    </row>
    <row r="46" spans="1:9">
      <c r="A46" s="123" t="s">
        <v>528</v>
      </c>
      <c r="B46" s="129">
        <v>904</v>
      </c>
      <c r="C46" s="124">
        <v>8</v>
      </c>
      <c r="D46" s="124">
        <v>0</v>
      </c>
      <c r="E46" s="111" t="s">
        <v>1</v>
      </c>
      <c r="F46" s="112" t="s">
        <v>1</v>
      </c>
      <c r="G46" s="114">
        <v>41959.96</v>
      </c>
      <c r="H46" s="114">
        <v>16542.53</v>
      </c>
      <c r="I46" s="115">
        <v>0.39424560938570957</v>
      </c>
    </row>
    <row r="47" spans="1:9">
      <c r="A47" s="123" t="s">
        <v>80</v>
      </c>
      <c r="B47" s="129">
        <v>904</v>
      </c>
      <c r="C47" s="124">
        <v>8</v>
      </c>
      <c r="D47" s="124">
        <v>1</v>
      </c>
      <c r="E47" s="111" t="s">
        <v>1</v>
      </c>
      <c r="F47" s="112" t="s">
        <v>1</v>
      </c>
      <c r="G47" s="114">
        <v>40368.26</v>
      </c>
      <c r="H47" s="114">
        <v>15853.89</v>
      </c>
      <c r="I47" s="115">
        <v>0.39273156682997978</v>
      </c>
    </row>
    <row r="48" spans="1:9" ht="62.4">
      <c r="A48" s="123" t="s">
        <v>431</v>
      </c>
      <c r="B48" s="129">
        <v>904</v>
      </c>
      <c r="C48" s="124">
        <v>8</v>
      </c>
      <c r="D48" s="124">
        <v>1</v>
      </c>
      <c r="E48" s="111" t="s">
        <v>430</v>
      </c>
      <c r="F48" s="112" t="s">
        <v>1</v>
      </c>
      <c r="G48" s="114">
        <v>39773.26</v>
      </c>
      <c r="H48" s="114">
        <v>15853.89</v>
      </c>
      <c r="I48" s="115">
        <v>0.39860675237584242</v>
      </c>
    </row>
    <row r="49" spans="1:9" ht="62.4">
      <c r="A49" s="123" t="s">
        <v>429</v>
      </c>
      <c r="B49" s="129">
        <v>904</v>
      </c>
      <c r="C49" s="124">
        <v>8</v>
      </c>
      <c r="D49" s="124">
        <v>1</v>
      </c>
      <c r="E49" s="111" t="s">
        <v>428</v>
      </c>
      <c r="F49" s="112" t="s">
        <v>1</v>
      </c>
      <c r="G49" s="114">
        <v>39773.26</v>
      </c>
      <c r="H49" s="114">
        <v>15853.89</v>
      </c>
      <c r="I49" s="115">
        <v>0.39860675237584242</v>
      </c>
    </row>
    <row r="50" spans="1:9">
      <c r="A50" s="123" t="s">
        <v>427</v>
      </c>
      <c r="B50" s="129">
        <v>904</v>
      </c>
      <c r="C50" s="124">
        <v>8</v>
      </c>
      <c r="D50" s="124">
        <v>1</v>
      </c>
      <c r="E50" s="111" t="s">
        <v>426</v>
      </c>
      <c r="F50" s="112" t="s">
        <v>1</v>
      </c>
      <c r="G50" s="114">
        <v>2525.91</v>
      </c>
      <c r="H50" s="114">
        <v>1238.46</v>
      </c>
      <c r="I50" s="115">
        <v>0.49030250483983995</v>
      </c>
    </row>
    <row r="51" spans="1:9" ht="31.2">
      <c r="A51" s="123" t="s">
        <v>159</v>
      </c>
      <c r="B51" s="129">
        <v>904</v>
      </c>
      <c r="C51" s="124">
        <v>8</v>
      </c>
      <c r="D51" s="124">
        <v>1</v>
      </c>
      <c r="E51" s="111" t="s">
        <v>424</v>
      </c>
      <c r="F51" s="112" t="s">
        <v>1</v>
      </c>
      <c r="G51" s="114">
        <v>2002.41</v>
      </c>
      <c r="H51" s="114">
        <v>1150.96</v>
      </c>
      <c r="I51" s="115">
        <v>0.57478738120564721</v>
      </c>
    </row>
    <row r="52" spans="1:9" ht="93.6">
      <c r="A52" s="123" t="s">
        <v>30</v>
      </c>
      <c r="B52" s="129">
        <v>904</v>
      </c>
      <c r="C52" s="124">
        <v>8</v>
      </c>
      <c r="D52" s="124">
        <v>1</v>
      </c>
      <c r="E52" s="111" t="s">
        <v>424</v>
      </c>
      <c r="F52" s="112" t="s">
        <v>27</v>
      </c>
      <c r="G52" s="114">
        <v>1713.39</v>
      </c>
      <c r="H52" s="114">
        <v>1020.06</v>
      </c>
      <c r="I52" s="115">
        <v>0.59534606832069747</v>
      </c>
    </row>
    <row r="53" spans="1:9" ht="31.2">
      <c r="A53" s="123" t="s">
        <v>13</v>
      </c>
      <c r="B53" s="129">
        <v>904</v>
      </c>
      <c r="C53" s="124">
        <v>8</v>
      </c>
      <c r="D53" s="124">
        <v>1</v>
      </c>
      <c r="E53" s="111" t="s">
        <v>424</v>
      </c>
      <c r="F53" s="112" t="s">
        <v>0</v>
      </c>
      <c r="G53" s="114">
        <v>280.32</v>
      </c>
      <c r="H53" s="114">
        <v>129.04</v>
      </c>
      <c r="I53" s="115">
        <v>0.4603310502283105</v>
      </c>
    </row>
    <row r="54" spans="1:9">
      <c r="A54" s="123" t="s">
        <v>5</v>
      </c>
      <c r="B54" s="129">
        <v>904</v>
      </c>
      <c r="C54" s="124">
        <v>8</v>
      </c>
      <c r="D54" s="124">
        <v>1</v>
      </c>
      <c r="E54" s="111" t="s">
        <v>424</v>
      </c>
      <c r="F54" s="112" t="s">
        <v>2</v>
      </c>
      <c r="G54" s="114">
        <v>8.6999999999999993</v>
      </c>
      <c r="H54" s="114">
        <v>1.86</v>
      </c>
      <c r="I54" s="115">
        <v>0.2137931034482759</v>
      </c>
    </row>
    <row r="55" spans="1:9" ht="208.95" customHeight="1">
      <c r="A55" s="123" t="s">
        <v>31</v>
      </c>
      <c r="B55" s="129">
        <v>904</v>
      </c>
      <c r="C55" s="124">
        <v>8</v>
      </c>
      <c r="D55" s="124">
        <v>1</v>
      </c>
      <c r="E55" s="111" t="s">
        <v>423</v>
      </c>
      <c r="F55" s="112" t="s">
        <v>1</v>
      </c>
      <c r="G55" s="114">
        <v>472</v>
      </c>
      <c r="H55" s="114">
        <v>36</v>
      </c>
      <c r="I55" s="115">
        <v>7.6271186440677971E-2</v>
      </c>
    </row>
    <row r="56" spans="1:9" ht="93.6">
      <c r="A56" s="123" t="s">
        <v>30</v>
      </c>
      <c r="B56" s="129">
        <v>904</v>
      </c>
      <c r="C56" s="124">
        <v>8</v>
      </c>
      <c r="D56" s="124">
        <v>1</v>
      </c>
      <c r="E56" s="111" t="s">
        <v>423</v>
      </c>
      <c r="F56" s="112" t="s">
        <v>27</v>
      </c>
      <c r="G56" s="114">
        <v>472</v>
      </c>
      <c r="H56" s="114">
        <v>36</v>
      </c>
      <c r="I56" s="115">
        <v>7.6271186440677971E-2</v>
      </c>
    </row>
    <row r="57" spans="1:9" ht="31.2">
      <c r="A57" s="123" t="s">
        <v>143</v>
      </c>
      <c r="B57" s="129">
        <v>904</v>
      </c>
      <c r="C57" s="124">
        <v>8</v>
      </c>
      <c r="D57" s="124">
        <v>1</v>
      </c>
      <c r="E57" s="111" t="s">
        <v>422</v>
      </c>
      <c r="F57" s="112" t="s">
        <v>1</v>
      </c>
      <c r="G57" s="114">
        <v>51.5</v>
      </c>
      <c r="H57" s="114">
        <v>51.5</v>
      </c>
      <c r="I57" s="115">
        <v>1</v>
      </c>
    </row>
    <row r="58" spans="1:9" ht="31.2">
      <c r="A58" s="123" t="s">
        <v>13</v>
      </c>
      <c r="B58" s="129">
        <v>904</v>
      </c>
      <c r="C58" s="124">
        <v>8</v>
      </c>
      <c r="D58" s="124">
        <v>1</v>
      </c>
      <c r="E58" s="111" t="s">
        <v>422</v>
      </c>
      <c r="F58" s="112" t="s">
        <v>0</v>
      </c>
      <c r="G58" s="114">
        <v>51.5</v>
      </c>
      <c r="H58" s="114">
        <v>51.5</v>
      </c>
      <c r="I58" s="115">
        <v>1</v>
      </c>
    </row>
    <row r="59" spans="1:9" ht="31.2">
      <c r="A59" s="123" t="s">
        <v>421</v>
      </c>
      <c r="B59" s="129">
        <v>904</v>
      </c>
      <c r="C59" s="124">
        <v>8</v>
      </c>
      <c r="D59" s="124">
        <v>1</v>
      </c>
      <c r="E59" s="111" t="s">
        <v>420</v>
      </c>
      <c r="F59" s="112" t="s">
        <v>1</v>
      </c>
      <c r="G59" s="114">
        <v>24952.69</v>
      </c>
      <c r="H59" s="114">
        <v>9765.36</v>
      </c>
      <c r="I59" s="115">
        <v>0.39135500020238301</v>
      </c>
    </row>
    <row r="60" spans="1:9" ht="31.2">
      <c r="A60" s="123" t="s">
        <v>419</v>
      </c>
      <c r="B60" s="129">
        <v>904</v>
      </c>
      <c r="C60" s="124">
        <v>8</v>
      </c>
      <c r="D60" s="124">
        <v>1</v>
      </c>
      <c r="E60" s="111" t="s">
        <v>418</v>
      </c>
      <c r="F60" s="112" t="s">
        <v>1</v>
      </c>
      <c r="G60" s="114">
        <v>800</v>
      </c>
      <c r="H60" s="114">
        <v>0</v>
      </c>
      <c r="I60" s="115">
        <v>0</v>
      </c>
    </row>
    <row r="61" spans="1:9" ht="31.2">
      <c r="A61" s="123" t="s">
        <v>13</v>
      </c>
      <c r="B61" s="129">
        <v>904</v>
      </c>
      <c r="C61" s="124">
        <v>8</v>
      </c>
      <c r="D61" s="124">
        <v>1</v>
      </c>
      <c r="E61" s="111" t="s">
        <v>418</v>
      </c>
      <c r="F61" s="112" t="s">
        <v>0</v>
      </c>
      <c r="G61" s="114">
        <v>800</v>
      </c>
      <c r="H61" s="114">
        <v>0</v>
      </c>
      <c r="I61" s="115">
        <v>0</v>
      </c>
    </row>
    <row r="62" spans="1:9" ht="31.2">
      <c r="A62" s="123" t="s">
        <v>159</v>
      </c>
      <c r="B62" s="129">
        <v>904</v>
      </c>
      <c r="C62" s="124">
        <v>8</v>
      </c>
      <c r="D62" s="124">
        <v>1</v>
      </c>
      <c r="E62" s="111" t="s">
        <v>416</v>
      </c>
      <c r="F62" s="112" t="s">
        <v>1</v>
      </c>
      <c r="G62" s="114">
        <v>17057.59</v>
      </c>
      <c r="H62" s="114">
        <v>9191.15</v>
      </c>
      <c r="I62" s="115">
        <v>0.53883051474446275</v>
      </c>
    </row>
    <row r="63" spans="1:9" ht="93.6">
      <c r="A63" s="123" t="s">
        <v>30</v>
      </c>
      <c r="B63" s="129">
        <v>904</v>
      </c>
      <c r="C63" s="124">
        <v>8</v>
      </c>
      <c r="D63" s="124">
        <v>1</v>
      </c>
      <c r="E63" s="111" t="s">
        <v>416</v>
      </c>
      <c r="F63" s="112" t="s">
        <v>27</v>
      </c>
      <c r="G63" s="114">
        <v>14707.19</v>
      </c>
      <c r="H63" s="114">
        <v>8089.23</v>
      </c>
      <c r="I63" s="115">
        <v>0.55001873233432075</v>
      </c>
    </row>
    <row r="64" spans="1:9" ht="31.2">
      <c r="A64" s="123" t="s">
        <v>13</v>
      </c>
      <c r="B64" s="129">
        <v>904</v>
      </c>
      <c r="C64" s="124">
        <v>8</v>
      </c>
      <c r="D64" s="124">
        <v>1</v>
      </c>
      <c r="E64" s="111" t="s">
        <v>416</v>
      </c>
      <c r="F64" s="112" t="s">
        <v>0</v>
      </c>
      <c r="G64" s="114">
        <v>2328.9299999999998</v>
      </c>
      <c r="H64" s="114">
        <v>1098.6400000000001</v>
      </c>
      <c r="I64" s="115">
        <v>0.4717359474093254</v>
      </c>
    </row>
    <row r="65" spans="1:9">
      <c r="A65" s="123" t="s">
        <v>5</v>
      </c>
      <c r="B65" s="129">
        <v>904</v>
      </c>
      <c r="C65" s="124">
        <v>8</v>
      </c>
      <c r="D65" s="124">
        <v>1</v>
      </c>
      <c r="E65" s="111" t="s">
        <v>416</v>
      </c>
      <c r="F65" s="112" t="s">
        <v>2</v>
      </c>
      <c r="G65" s="114">
        <v>21.47</v>
      </c>
      <c r="H65" s="114">
        <v>3.28</v>
      </c>
      <c r="I65" s="115">
        <v>0.1527713088029809</v>
      </c>
    </row>
    <row r="66" spans="1:9" ht="204" customHeight="1">
      <c r="A66" s="123" t="s">
        <v>31</v>
      </c>
      <c r="B66" s="129">
        <v>904</v>
      </c>
      <c r="C66" s="124">
        <v>8</v>
      </c>
      <c r="D66" s="124">
        <v>1</v>
      </c>
      <c r="E66" s="111" t="s">
        <v>415</v>
      </c>
      <c r="F66" s="112" t="s">
        <v>1</v>
      </c>
      <c r="G66" s="114">
        <v>3976</v>
      </c>
      <c r="H66" s="114">
        <v>388</v>
      </c>
      <c r="I66" s="115">
        <v>9.7585513078470826E-2</v>
      </c>
    </row>
    <row r="67" spans="1:9" ht="93.6">
      <c r="A67" s="123" t="s">
        <v>30</v>
      </c>
      <c r="B67" s="129">
        <v>904</v>
      </c>
      <c r="C67" s="124">
        <v>8</v>
      </c>
      <c r="D67" s="124">
        <v>1</v>
      </c>
      <c r="E67" s="111" t="s">
        <v>415</v>
      </c>
      <c r="F67" s="112" t="s">
        <v>27</v>
      </c>
      <c r="G67" s="114">
        <v>3976</v>
      </c>
      <c r="H67" s="114">
        <v>388</v>
      </c>
      <c r="I67" s="115">
        <v>9.7585513078470826E-2</v>
      </c>
    </row>
    <row r="68" spans="1:9" ht="31.2">
      <c r="A68" s="123" t="s">
        <v>414</v>
      </c>
      <c r="B68" s="129">
        <v>904</v>
      </c>
      <c r="C68" s="124">
        <v>8</v>
      </c>
      <c r="D68" s="124">
        <v>1</v>
      </c>
      <c r="E68" s="111" t="s">
        <v>413</v>
      </c>
      <c r="F68" s="112" t="s">
        <v>1</v>
      </c>
      <c r="G68" s="114">
        <v>100</v>
      </c>
      <c r="H68" s="114">
        <v>0</v>
      </c>
      <c r="I68" s="115">
        <v>0</v>
      </c>
    </row>
    <row r="69" spans="1:9" ht="31.2">
      <c r="A69" s="123" t="s">
        <v>13</v>
      </c>
      <c r="B69" s="129">
        <v>904</v>
      </c>
      <c r="C69" s="124">
        <v>8</v>
      </c>
      <c r="D69" s="124">
        <v>1</v>
      </c>
      <c r="E69" s="111" t="s">
        <v>413</v>
      </c>
      <c r="F69" s="112" t="s">
        <v>0</v>
      </c>
      <c r="G69" s="114">
        <v>100</v>
      </c>
      <c r="H69" s="114">
        <v>0</v>
      </c>
      <c r="I69" s="115">
        <v>0</v>
      </c>
    </row>
    <row r="70" spans="1:9" ht="78">
      <c r="A70" s="123" t="s">
        <v>412</v>
      </c>
      <c r="B70" s="129">
        <v>904</v>
      </c>
      <c r="C70" s="124">
        <v>8</v>
      </c>
      <c r="D70" s="124">
        <v>1</v>
      </c>
      <c r="E70" s="111" t="s">
        <v>411</v>
      </c>
      <c r="F70" s="112" t="s">
        <v>1</v>
      </c>
      <c r="G70" s="114">
        <v>158.91</v>
      </c>
      <c r="H70" s="114">
        <v>158.91</v>
      </c>
      <c r="I70" s="115">
        <v>1</v>
      </c>
    </row>
    <row r="71" spans="1:9" ht="31.2">
      <c r="A71" s="123" t="s">
        <v>13</v>
      </c>
      <c r="B71" s="129">
        <v>904</v>
      </c>
      <c r="C71" s="124">
        <v>8</v>
      </c>
      <c r="D71" s="124">
        <v>1</v>
      </c>
      <c r="E71" s="111" t="s">
        <v>411</v>
      </c>
      <c r="F71" s="112" t="s">
        <v>0</v>
      </c>
      <c r="G71" s="114">
        <v>158.91</v>
      </c>
      <c r="H71" s="114">
        <v>158.91</v>
      </c>
      <c r="I71" s="115">
        <v>1</v>
      </c>
    </row>
    <row r="72" spans="1:9" ht="109.2">
      <c r="A72" s="123" t="s">
        <v>410</v>
      </c>
      <c r="B72" s="129">
        <v>904</v>
      </c>
      <c r="C72" s="124">
        <v>8</v>
      </c>
      <c r="D72" s="124">
        <v>1</v>
      </c>
      <c r="E72" s="111" t="s">
        <v>409</v>
      </c>
      <c r="F72" s="112" t="s">
        <v>1</v>
      </c>
      <c r="G72" s="114">
        <v>1769.9</v>
      </c>
      <c r="H72" s="114">
        <v>0</v>
      </c>
      <c r="I72" s="115">
        <v>0</v>
      </c>
    </row>
    <row r="73" spans="1:9" ht="31.2">
      <c r="A73" s="123" t="s">
        <v>13</v>
      </c>
      <c r="B73" s="129">
        <v>904</v>
      </c>
      <c r="C73" s="124">
        <v>8</v>
      </c>
      <c r="D73" s="124">
        <v>1</v>
      </c>
      <c r="E73" s="111" t="s">
        <v>409</v>
      </c>
      <c r="F73" s="112" t="s">
        <v>0</v>
      </c>
      <c r="G73" s="114">
        <v>1769.9</v>
      </c>
      <c r="H73" s="114">
        <v>0</v>
      </c>
      <c r="I73" s="115">
        <v>0</v>
      </c>
    </row>
    <row r="74" spans="1:9" ht="31.2">
      <c r="A74" s="123" t="s">
        <v>143</v>
      </c>
      <c r="B74" s="129">
        <v>904</v>
      </c>
      <c r="C74" s="124">
        <v>8</v>
      </c>
      <c r="D74" s="124">
        <v>1</v>
      </c>
      <c r="E74" s="111" t="s">
        <v>408</v>
      </c>
      <c r="F74" s="112" t="s">
        <v>1</v>
      </c>
      <c r="G74" s="114">
        <v>1090.29</v>
      </c>
      <c r="H74" s="114">
        <v>27.3</v>
      </c>
      <c r="I74" s="115">
        <v>2.5039209751533998E-2</v>
      </c>
    </row>
    <row r="75" spans="1:9" ht="31.2">
      <c r="A75" s="123" t="s">
        <v>13</v>
      </c>
      <c r="B75" s="129">
        <v>904</v>
      </c>
      <c r="C75" s="124">
        <v>8</v>
      </c>
      <c r="D75" s="124">
        <v>1</v>
      </c>
      <c r="E75" s="111" t="s">
        <v>408</v>
      </c>
      <c r="F75" s="112" t="s">
        <v>0</v>
      </c>
      <c r="G75" s="114">
        <v>1090.29</v>
      </c>
      <c r="H75" s="114">
        <v>27.3</v>
      </c>
      <c r="I75" s="115">
        <v>2.5039209751533998E-2</v>
      </c>
    </row>
    <row r="76" spans="1:9" ht="31.2">
      <c r="A76" s="123" t="s">
        <v>407</v>
      </c>
      <c r="B76" s="129">
        <v>904</v>
      </c>
      <c r="C76" s="124">
        <v>8</v>
      </c>
      <c r="D76" s="124">
        <v>1</v>
      </c>
      <c r="E76" s="111" t="s">
        <v>406</v>
      </c>
      <c r="F76" s="112" t="s">
        <v>1</v>
      </c>
      <c r="G76" s="114">
        <v>12294.66</v>
      </c>
      <c r="H76" s="114">
        <v>4850.07</v>
      </c>
      <c r="I76" s="115">
        <v>0.39448589875604528</v>
      </c>
    </row>
    <row r="77" spans="1:9" ht="62.4">
      <c r="A77" s="123" t="s">
        <v>405</v>
      </c>
      <c r="B77" s="129">
        <v>904</v>
      </c>
      <c r="C77" s="124">
        <v>8</v>
      </c>
      <c r="D77" s="124">
        <v>1</v>
      </c>
      <c r="E77" s="111" t="s">
        <v>404</v>
      </c>
      <c r="F77" s="112" t="s">
        <v>1</v>
      </c>
      <c r="G77" s="114">
        <v>222</v>
      </c>
      <c r="H77" s="114">
        <v>37.909999999999997</v>
      </c>
      <c r="I77" s="115">
        <v>0.17076576576576574</v>
      </c>
    </row>
    <row r="78" spans="1:9" ht="31.2">
      <c r="A78" s="123" t="s">
        <v>13</v>
      </c>
      <c r="B78" s="129">
        <v>904</v>
      </c>
      <c r="C78" s="124">
        <v>8</v>
      </c>
      <c r="D78" s="124">
        <v>1</v>
      </c>
      <c r="E78" s="111" t="s">
        <v>404</v>
      </c>
      <c r="F78" s="112" t="s">
        <v>0</v>
      </c>
      <c r="G78" s="114">
        <v>222</v>
      </c>
      <c r="H78" s="114">
        <v>37.909999999999997</v>
      </c>
      <c r="I78" s="115">
        <v>0.17076576576576574</v>
      </c>
    </row>
    <row r="79" spans="1:9" ht="31.2">
      <c r="A79" s="123" t="s">
        <v>159</v>
      </c>
      <c r="B79" s="129">
        <v>904</v>
      </c>
      <c r="C79" s="124">
        <v>8</v>
      </c>
      <c r="D79" s="124">
        <v>1</v>
      </c>
      <c r="E79" s="111" t="s">
        <v>402</v>
      </c>
      <c r="F79" s="112" t="s">
        <v>1</v>
      </c>
      <c r="G79" s="114">
        <v>9795.16</v>
      </c>
      <c r="H79" s="114">
        <v>4655.16</v>
      </c>
      <c r="I79" s="115">
        <v>0.47525104235152871</v>
      </c>
    </row>
    <row r="80" spans="1:9" ht="93.6">
      <c r="A80" s="123" t="s">
        <v>30</v>
      </c>
      <c r="B80" s="129">
        <v>904</v>
      </c>
      <c r="C80" s="124">
        <v>8</v>
      </c>
      <c r="D80" s="124">
        <v>1</v>
      </c>
      <c r="E80" s="111" t="s">
        <v>402</v>
      </c>
      <c r="F80" s="112" t="s">
        <v>27</v>
      </c>
      <c r="G80" s="114">
        <v>8649.19</v>
      </c>
      <c r="H80" s="114">
        <v>3991.85</v>
      </c>
      <c r="I80" s="115">
        <v>0.4615287674337134</v>
      </c>
    </row>
    <row r="81" spans="1:9" ht="31.2">
      <c r="A81" s="123" t="s">
        <v>13</v>
      </c>
      <c r="B81" s="129">
        <v>904</v>
      </c>
      <c r="C81" s="124">
        <v>8</v>
      </c>
      <c r="D81" s="124">
        <v>1</v>
      </c>
      <c r="E81" s="111" t="s">
        <v>402</v>
      </c>
      <c r="F81" s="112" t="s">
        <v>0</v>
      </c>
      <c r="G81" s="114">
        <v>1114.79</v>
      </c>
      <c r="H81" s="114">
        <v>658.3</v>
      </c>
      <c r="I81" s="115">
        <v>0.59051480547905877</v>
      </c>
    </row>
    <row r="82" spans="1:9">
      <c r="A82" s="123" t="s">
        <v>5</v>
      </c>
      <c r="B82" s="129">
        <v>904</v>
      </c>
      <c r="C82" s="124">
        <v>8</v>
      </c>
      <c r="D82" s="124">
        <v>1</v>
      </c>
      <c r="E82" s="111" t="s">
        <v>402</v>
      </c>
      <c r="F82" s="112" t="s">
        <v>2</v>
      </c>
      <c r="G82" s="114">
        <v>31.18</v>
      </c>
      <c r="H82" s="114">
        <v>5.01</v>
      </c>
      <c r="I82" s="115">
        <v>0.16067992302758177</v>
      </c>
    </row>
    <row r="83" spans="1:9" ht="210" customHeight="1">
      <c r="A83" s="123" t="s">
        <v>31</v>
      </c>
      <c r="B83" s="129">
        <v>904</v>
      </c>
      <c r="C83" s="124">
        <v>8</v>
      </c>
      <c r="D83" s="124">
        <v>1</v>
      </c>
      <c r="E83" s="111" t="s">
        <v>401</v>
      </c>
      <c r="F83" s="112" t="s">
        <v>1</v>
      </c>
      <c r="G83" s="114">
        <v>2096</v>
      </c>
      <c r="H83" s="114">
        <v>157</v>
      </c>
      <c r="I83" s="115">
        <v>7.4904580152671763E-2</v>
      </c>
    </row>
    <row r="84" spans="1:9" ht="93.6">
      <c r="A84" s="123" t="s">
        <v>30</v>
      </c>
      <c r="B84" s="129">
        <v>904</v>
      </c>
      <c r="C84" s="124">
        <v>8</v>
      </c>
      <c r="D84" s="124">
        <v>1</v>
      </c>
      <c r="E84" s="111" t="s">
        <v>401</v>
      </c>
      <c r="F84" s="112" t="s">
        <v>27</v>
      </c>
      <c r="G84" s="114">
        <v>2096</v>
      </c>
      <c r="H84" s="114">
        <v>157</v>
      </c>
      <c r="I84" s="115">
        <v>7.4904580152671763E-2</v>
      </c>
    </row>
    <row r="85" spans="1:9" ht="31.2">
      <c r="A85" s="123" t="s">
        <v>143</v>
      </c>
      <c r="B85" s="129">
        <v>904</v>
      </c>
      <c r="C85" s="124">
        <v>8</v>
      </c>
      <c r="D85" s="124">
        <v>1</v>
      </c>
      <c r="E85" s="111" t="s">
        <v>400</v>
      </c>
      <c r="F85" s="112" t="s">
        <v>1</v>
      </c>
      <c r="G85" s="114">
        <v>181.5</v>
      </c>
      <c r="H85" s="114">
        <v>0</v>
      </c>
      <c r="I85" s="115">
        <v>0</v>
      </c>
    </row>
    <row r="86" spans="1:9" ht="31.2">
      <c r="A86" s="123" t="s">
        <v>13</v>
      </c>
      <c r="B86" s="129">
        <v>904</v>
      </c>
      <c r="C86" s="124">
        <v>8</v>
      </c>
      <c r="D86" s="124">
        <v>1</v>
      </c>
      <c r="E86" s="111" t="s">
        <v>400</v>
      </c>
      <c r="F86" s="112" t="s">
        <v>0</v>
      </c>
      <c r="G86" s="114">
        <v>181.5</v>
      </c>
      <c r="H86" s="114">
        <v>0</v>
      </c>
      <c r="I86" s="115">
        <v>0</v>
      </c>
    </row>
    <row r="87" spans="1:9" ht="78">
      <c r="A87" s="123" t="s">
        <v>384</v>
      </c>
      <c r="B87" s="129">
        <v>904</v>
      </c>
      <c r="C87" s="124">
        <v>8</v>
      </c>
      <c r="D87" s="124">
        <v>1</v>
      </c>
      <c r="E87" s="111" t="s">
        <v>383</v>
      </c>
      <c r="F87" s="112" t="s">
        <v>1</v>
      </c>
      <c r="G87" s="114">
        <v>385</v>
      </c>
      <c r="H87" s="114">
        <v>0</v>
      </c>
      <c r="I87" s="115">
        <v>0</v>
      </c>
    </row>
    <row r="88" spans="1:9" ht="78">
      <c r="A88" s="123" t="s">
        <v>360</v>
      </c>
      <c r="B88" s="129">
        <v>904</v>
      </c>
      <c r="C88" s="124">
        <v>8</v>
      </c>
      <c r="D88" s="124">
        <v>1</v>
      </c>
      <c r="E88" s="111" t="s">
        <v>359</v>
      </c>
      <c r="F88" s="112" t="s">
        <v>1</v>
      </c>
      <c r="G88" s="114">
        <v>385</v>
      </c>
      <c r="H88" s="114">
        <v>0</v>
      </c>
      <c r="I88" s="115">
        <v>0</v>
      </c>
    </row>
    <row r="89" spans="1:9" ht="62.4">
      <c r="A89" s="123" t="s">
        <v>358</v>
      </c>
      <c r="B89" s="129">
        <v>904</v>
      </c>
      <c r="C89" s="124">
        <v>8</v>
      </c>
      <c r="D89" s="124">
        <v>1</v>
      </c>
      <c r="E89" s="111" t="s">
        <v>357</v>
      </c>
      <c r="F89" s="112" t="s">
        <v>1</v>
      </c>
      <c r="G89" s="114">
        <v>385</v>
      </c>
      <c r="H89" s="114">
        <v>0</v>
      </c>
      <c r="I89" s="115">
        <v>0</v>
      </c>
    </row>
    <row r="90" spans="1:9" ht="78">
      <c r="A90" s="123" t="s">
        <v>350</v>
      </c>
      <c r="B90" s="129">
        <v>904</v>
      </c>
      <c r="C90" s="124">
        <v>8</v>
      </c>
      <c r="D90" s="124">
        <v>1</v>
      </c>
      <c r="E90" s="111" t="s">
        <v>353</v>
      </c>
      <c r="F90" s="112" t="s">
        <v>1</v>
      </c>
      <c r="G90" s="114">
        <v>385</v>
      </c>
      <c r="H90" s="114">
        <v>0</v>
      </c>
      <c r="I90" s="115">
        <v>0</v>
      </c>
    </row>
    <row r="91" spans="1:9" ht="31.2">
      <c r="A91" s="123" t="s">
        <v>13</v>
      </c>
      <c r="B91" s="129">
        <v>904</v>
      </c>
      <c r="C91" s="124">
        <v>8</v>
      </c>
      <c r="D91" s="124">
        <v>1</v>
      </c>
      <c r="E91" s="111" t="s">
        <v>353</v>
      </c>
      <c r="F91" s="112" t="s">
        <v>0</v>
      </c>
      <c r="G91" s="114">
        <v>385</v>
      </c>
      <c r="H91" s="114">
        <v>0</v>
      </c>
      <c r="I91" s="115">
        <v>0</v>
      </c>
    </row>
    <row r="92" spans="1:9" ht="62.4">
      <c r="A92" s="123" t="s">
        <v>87</v>
      </c>
      <c r="B92" s="129">
        <v>904</v>
      </c>
      <c r="C92" s="124">
        <v>8</v>
      </c>
      <c r="D92" s="124">
        <v>1</v>
      </c>
      <c r="E92" s="111" t="s">
        <v>86</v>
      </c>
      <c r="F92" s="112" t="s">
        <v>1</v>
      </c>
      <c r="G92" s="114">
        <v>210</v>
      </c>
      <c r="H92" s="114">
        <v>0</v>
      </c>
      <c r="I92" s="115">
        <v>0</v>
      </c>
    </row>
    <row r="93" spans="1:9" ht="78">
      <c r="A93" s="123" t="s">
        <v>85</v>
      </c>
      <c r="B93" s="129">
        <v>904</v>
      </c>
      <c r="C93" s="124">
        <v>8</v>
      </c>
      <c r="D93" s="124">
        <v>1</v>
      </c>
      <c r="E93" s="111" t="s">
        <v>84</v>
      </c>
      <c r="F93" s="112" t="s">
        <v>1</v>
      </c>
      <c r="G93" s="114">
        <v>210</v>
      </c>
      <c r="H93" s="114">
        <v>0</v>
      </c>
      <c r="I93" s="115">
        <v>0</v>
      </c>
    </row>
    <row r="94" spans="1:9" ht="78">
      <c r="A94" s="123" t="s">
        <v>83</v>
      </c>
      <c r="B94" s="129">
        <v>904</v>
      </c>
      <c r="C94" s="124">
        <v>8</v>
      </c>
      <c r="D94" s="124">
        <v>1</v>
      </c>
      <c r="E94" s="111" t="s">
        <v>82</v>
      </c>
      <c r="F94" s="112" t="s">
        <v>1</v>
      </c>
      <c r="G94" s="114">
        <v>210</v>
      </c>
      <c r="H94" s="114">
        <v>0</v>
      </c>
      <c r="I94" s="115">
        <v>0</v>
      </c>
    </row>
    <row r="95" spans="1:9" ht="46.8">
      <c r="A95" s="123" t="s">
        <v>81</v>
      </c>
      <c r="B95" s="129">
        <v>904</v>
      </c>
      <c r="C95" s="124">
        <v>8</v>
      </c>
      <c r="D95" s="124">
        <v>1</v>
      </c>
      <c r="E95" s="111" t="s">
        <v>79</v>
      </c>
      <c r="F95" s="112" t="s">
        <v>1</v>
      </c>
      <c r="G95" s="114">
        <v>210</v>
      </c>
      <c r="H95" s="114">
        <v>0</v>
      </c>
      <c r="I95" s="115">
        <v>0</v>
      </c>
    </row>
    <row r="96" spans="1:9" ht="31.2">
      <c r="A96" s="123" t="s">
        <v>13</v>
      </c>
      <c r="B96" s="129">
        <v>904</v>
      </c>
      <c r="C96" s="124">
        <v>8</v>
      </c>
      <c r="D96" s="124">
        <v>1</v>
      </c>
      <c r="E96" s="111" t="s">
        <v>79</v>
      </c>
      <c r="F96" s="112" t="s">
        <v>0</v>
      </c>
      <c r="G96" s="114">
        <v>210</v>
      </c>
      <c r="H96" s="114">
        <v>0</v>
      </c>
      <c r="I96" s="115">
        <v>0</v>
      </c>
    </row>
    <row r="97" spans="1:9" ht="31.2">
      <c r="A97" s="123" t="s">
        <v>386</v>
      </c>
      <c r="B97" s="129">
        <v>904</v>
      </c>
      <c r="C97" s="124">
        <v>8</v>
      </c>
      <c r="D97" s="124">
        <v>4</v>
      </c>
      <c r="E97" s="111" t="s">
        <v>1</v>
      </c>
      <c r="F97" s="112" t="s">
        <v>1</v>
      </c>
      <c r="G97" s="114">
        <v>1591.7</v>
      </c>
      <c r="H97" s="114">
        <v>688.64</v>
      </c>
      <c r="I97" s="115">
        <v>0.43264434252685807</v>
      </c>
    </row>
    <row r="98" spans="1:9" ht="62.4">
      <c r="A98" s="123" t="s">
        <v>431</v>
      </c>
      <c r="B98" s="129">
        <v>904</v>
      </c>
      <c r="C98" s="124">
        <v>8</v>
      </c>
      <c r="D98" s="124">
        <v>4</v>
      </c>
      <c r="E98" s="111" t="s">
        <v>430</v>
      </c>
      <c r="F98" s="112" t="s">
        <v>1</v>
      </c>
      <c r="G98" s="114">
        <v>1591.7</v>
      </c>
      <c r="H98" s="114">
        <v>688.64</v>
      </c>
      <c r="I98" s="115">
        <v>0.43264434252685807</v>
      </c>
    </row>
    <row r="99" spans="1:9" ht="62.4">
      <c r="A99" s="123" t="s">
        <v>391</v>
      </c>
      <c r="B99" s="129">
        <v>904</v>
      </c>
      <c r="C99" s="124">
        <v>8</v>
      </c>
      <c r="D99" s="124">
        <v>4</v>
      </c>
      <c r="E99" s="111" t="s">
        <v>390</v>
      </c>
      <c r="F99" s="112" t="s">
        <v>1</v>
      </c>
      <c r="G99" s="114">
        <v>1591.7</v>
      </c>
      <c r="H99" s="114">
        <v>688.64</v>
      </c>
      <c r="I99" s="115">
        <v>0.43264434252685807</v>
      </c>
    </row>
    <row r="100" spans="1:9" ht="31.2">
      <c r="A100" s="123" t="s">
        <v>389</v>
      </c>
      <c r="B100" s="129">
        <v>904</v>
      </c>
      <c r="C100" s="124">
        <v>8</v>
      </c>
      <c r="D100" s="124">
        <v>4</v>
      </c>
      <c r="E100" s="111" t="s">
        <v>388</v>
      </c>
      <c r="F100" s="112" t="s">
        <v>1</v>
      </c>
      <c r="G100" s="114">
        <v>1591.7</v>
      </c>
      <c r="H100" s="114">
        <v>688.64</v>
      </c>
      <c r="I100" s="115">
        <v>0.43264434252685807</v>
      </c>
    </row>
    <row r="101" spans="1:9" ht="31.2">
      <c r="A101" s="123" t="s">
        <v>33</v>
      </c>
      <c r="B101" s="129">
        <v>904</v>
      </c>
      <c r="C101" s="124">
        <v>8</v>
      </c>
      <c r="D101" s="124">
        <v>4</v>
      </c>
      <c r="E101" s="111" t="s">
        <v>387</v>
      </c>
      <c r="F101" s="112" t="s">
        <v>1</v>
      </c>
      <c r="G101" s="114">
        <v>1251.7</v>
      </c>
      <c r="H101" s="114">
        <v>666.64</v>
      </c>
      <c r="I101" s="115">
        <v>0.53258768075417429</v>
      </c>
    </row>
    <row r="102" spans="1:9" ht="93.6">
      <c r="A102" s="123" t="s">
        <v>30</v>
      </c>
      <c r="B102" s="129">
        <v>904</v>
      </c>
      <c r="C102" s="124">
        <v>8</v>
      </c>
      <c r="D102" s="124">
        <v>4</v>
      </c>
      <c r="E102" s="111" t="s">
        <v>387</v>
      </c>
      <c r="F102" s="112" t="s">
        <v>27</v>
      </c>
      <c r="G102" s="114">
        <v>1234</v>
      </c>
      <c r="H102" s="114">
        <v>666.64</v>
      </c>
      <c r="I102" s="115">
        <v>0.54022690437601295</v>
      </c>
    </row>
    <row r="103" spans="1:9" ht="31.2">
      <c r="A103" s="123" t="s">
        <v>13</v>
      </c>
      <c r="B103" s="129">
        <v>904</v>
      </c>
      <c r="C103" s="124">
        <v>8</v>
      </c>
      <c r="D103" s="124">
        <v>4</v>
      </c>
      <c r="E103" s="111" t="s">
        <v>387</v>
      </c>
      <c r="F103" s="112" t="s">
        <v>0</v>
      </c>
      <c r="G103" s="114">
        <v>17.7</v>
      </c>
      <c r="H103" s="114">
        <v>0</v>
      </c>
      <c r="I103" s="115">
        <v>0</v>
      </c>
    </row>
    <row r="104" spans="1:9" ht="208.2" customHeight="1">
      <c r="A104" s="123" t="s">
        <v>31</v>
      </c>
      <c r="B104" s="129">
        <v>904</v>
      </c>
      <c r="C104" s="124">
        <v>8</v>
      </c>
      <c r="D104" s="124">
        <v>4</v>
      </c>
      <c r="E104" s="111" t="s">
        <v>385</v>
      </c>
      <c r="F104" s="112" t="s">
        <v>1</v>
      </c>
      <c r="G104" s="114">
        <v>340</v>
      </c>
      <c r="H104" s="114">
        <v>22</v>
      </c>
      <c r="I104" s="115">
        <v>6.4705882352941183E-2</v>
      </c>
    </row>
    <row r="105" spans="1:9" ht="93.6">
      <c r="A105" s="123" t="s">
        <v>30</v>
      </c>
      <c r="B105" s="129">
        <v>904</v>
      </c>
      <c r="C105" s="124">
        <v>8</v>
      </c>
      <c r="D105" s="124">
        <v>4</v>
      </c>
      <c r="E105" s="111" t="s">
        <v>385</v>
      </c>
      <c r="F105" s="112" t="s">
        <v>27</v>
      </c>
      <c r="G105" s="114">
        <v>340</v>
      </c>
      <c r="H105" s="114">
        <v>22</v>
      </c>
      <c r="I105" s="115">
        <v>6.4705882352941183E-2</v>
      </c>
    </row>
    <row r="106" spans="1:9" s="122" customFormat="1">
      <c r="A106" s="120" t="s">
        <v>527</v>
      </c>
      <c r="B106" s="128">
        <v>907</v>
      </c>
      <c r="C106" s="121">
        <v>0</v>
      </c>
      <c r="D106" s="121">
        <v>0</v>
      </c>
      <c r="E106" s="105" t="s">
        <v>1</v>
      </c>
      <c r="F106" s="106" t="s">
        <v>1</v>
      </c>
      <c r="G106" s="108">
        <v>828530.68</v>
      </c>
      <c r="H106" s="108">
        <v>428645.93</v>
      </c>
      <c r="I106" s="109">
        <v>0.51735673807516691</v>
      </c>
    </row>
    <row r="107" spans="1:9">
      <c r="A107" s="123" t="s">
        <v>508</v>
      </c>
      <c r="B107" s="129">
        <v>907</v>
      </c>
      <c r="C107" s="124">
        <v>7</v>
      </c>
      <c r="D107" s="124">
        <v>0</v>
      </c>
      <c r="E107" s="111" t="s">
        <v>1</v>
      </c>
      <c r="F107" s="112" t="s">
        <v>1</v>
      </c>
      <c r="G107" s="114">
        <v>813823.28</v>
      </c>
      <c r="H107" s="114">
        <v>419984.68</v>
      </c>
      <c r="I107" s="115">
        <v>0.51606373314855281</v>
      </c>
    </row>
    <row r="108" spans="1:9">
      <c r="A108" s="123" t="s">
        <v>356</v>
      </c>
      <c r="B108" s="129">
        <v>907</v>
      </c>
      <c r="C108" s="124">
        <v>7</v>
      </c>
      <c r="D108" s="124">
        <v>1</v>
      </c>
      <c r="E108" s="111" t="s">
        <v>1</v>
      </c>
      <c r="F108" s="112" t="s">
        <v>1</v>
      </c>
      <c r="G108" s="114">
        <v>234751.55</v>
      </c>
      <c r="H108" s="114">
        <v>121023.16</v>
      </c>
      <c r="I108" s="115">
        <v>0.51553721370529826</v>
      </c>
    </row>
    <row r="109" spans="1:9" ht="46.8">
      <c r="A109" s="123" t="s">
        <v>504</v>
      </c>
      <c r="B109" s="129">
        <v>907</v>
      </c>
      <c r="C109" s="124">
        <v>7</v>
      </c>
      <c r="D109" s="124">
        <v>1</v>
      </c>
      <c r="E109" s="111" t="s">
        <v>503</v>
      </c>
      <c r="F109" s="112" t="s">
        <v>1</v>
      </c>
      <c r="G109" s="114">
        <v>234141.98</v>
      </c>
      <c r="H109" s="114">
        <v>120972.16</v>
      </c>
      <c r="I109" s="115">
        <v>0.51666155723121499</v>
      </c>
    </row>
    <row r="110" spans="1:9" ht="46.8">
      <c r="A110" s="123" t="s">
        <v>502</v>
      </c>
      <c r="B110" s="129">
        <v>907</v>
      </c>
      <c r="C110" s="124">
        <v>7</v>
      </c>
      <c r="D110" s="124">
        <v>1</v>
      </c>
      <c r="E110" s="111" t="s">
        <v>501</v>
      </c>
      <c r="F110" s="112" t="s">
        <v>1</v>
      </c>
      <c r="G110" s="114">
        <v>234141.98</v>
      </c>
      <c r="H110" s="114">
        <v>120972.16</v>
      </c>
      <c r="I110" s="115">
        <v>0.51666155723121499</v>
      </c>
    </row>
    <row r="111" spans="1:9" ht="31.2">
      <c r="A111" s="123" t="s">
        <v>500</v>
      </c>
      <c r="B111" s="129">
        <v>907</v>
      </c>
      <c r="C111" s="124">
        <v>7</v>
      </c>
      <c r="D111" s="124">
        <v>1</v>
      </c>
      <c r="E111" s="111" t="s">
        <v>499</v>
      </c>
      <c r="F111" s="112" t="s">
        <v>1</v>
      </c>
      <c r="G111" s="114">
        <v>234141.98</v>
      </c>
      <c r="H111" s="114">
        <v>120972.16</v>
      </c>
      <c r="I111" s="115">
        <v>0.51666155723121499</v>
      </c>
    </row>
    <row r="112" spans="1:9" ht="46.8">
      <c r="A112" s="123" t="s">
        <v>459</v>
      </c>
      <c r="B112" s="129">
        <v>907</v>
      </c>
      <c r="C112" s="124">
        <v>7</v>
      </c>
      <c r="D112" s="124">
        <v>1</v>
      </c>
      <c r="E112" s="111" t="s">
        <v>498</v>
      </c>
      <c r="F112" s="112" t="s">
        <v>1</v>
      </c>
      <c r="G112" s="114">
        <v>1317.06</v>
      </c>
      <c r="H112" s="114">
        <v>63.08</v>
      </c>
      <c r="I112" s="115">
        <v>4.7894553019604269E-2</v>
      </c>
    </row>
    <row r="113" spans="1:9" ht="31.2">
      <c r="A113" s="123" t="s">
        <v>13</v>
      </c>
      <c r="B113" s="129">
        <v>907</v>
      </c>
      <c r="C113" s="124">
        <v>7</v>
      </c>
      <c r="D113" s="124">
        <v>1</v>
      </c>
      <c r="E113" s="111" t="s">
        <v>498</v>
      </c>
      <c r="F113" s="112" t="s">
        <v>0</v>
      </c>
      <c r="G113" s="114">
        <v>1317.06</v>
      </c>
      <c r="H113" s="114">
        <v>63.08</v>
      </c>
      <c r="I113" s="115">
        <v>4.7894553019604269E-2</v>
      </c>
    </row>
    <row r="114" spans="1:9" ht="31.2">
      <c r="A114" s="123" t="s">
        <v>435</v>
      </c>
      <c r="B114" s="129">
        <v>907</v>
      </c>
      <c r="C114" s="124">
        <v>7</v>
      </c>
      <c r="D114" s="124">
        <v>1</v>
      </c>
      <c r="E114" s="111" t="s">
        <v>497</v>
      </c>
      <c r="F114" s="112" t="s">
        <v>1</v>
      </c>
      <c r="G114" s="114">
        <v>91.04</v>
      </c>
      <c r="H114" s="114">
        <v>2.38</v>
      </c>
      <c r="I114" s="115">
        <v>2.6142355008787345E-2</v>
      </c>
    </row>
    <row r="115" spans="1:9" ht="31.2">
      <c r="A115" s="123" t="s">
        <v>13</v>
      </c>
      <c r="B115" s="129">
        <v>907</v>
      </c>
      <c r="C115" s="124">
        <v>7</v>
      </c>
      <c r="D115" s="124">
        <v>1</v>
      </c>
      <c r="E115" s="111" t="s">
        <v>497</v>
      </c>
      <c r="F115" s="112" t="s">
        <v>0</v>
      </c>
      <c r="G115" s="114">
        <v>91.04</v>
      </c>
      <c r="H115" s="114">
        <v>2.38</v>
      </c>
      <c r="I115" s="115">
        <v>2.6142355008787345E-2</v>
      </c>
    </row>
    <row r="116" spans="1:9" ht="31.2">
      <c r="A116" s="123" t="s">
        <v>159</v>
      </c>
      <c r="B116" s="129">
        <v>907</v>
      </c>
      <c r="C116" s="124">
        <v>7</v>
      </c>
      <c r="D116" s="124">
        <v>1</v>
      </c>
      <c r="E116" s="111" t="s">
        <v>495</v>
      </c>
      <c r="F116" s="112" t="s">
        <v>1</v>
      </c>
      <c r="G116" s="114">
        <v>39215.9</v>
      </c>
      <c r="H116" s="114">
        <v>18981.349999999999</v>
      </c>
      <c r="I116" s="115">
        <v>0.48402178708126037</v>
      </c>
    </row>
    <row r="117" spans="1:9" ht="31.2">
      <c r="A117" s="123" t="s">
        <v>13</v>
      </c>
      <c r="B117" s="129">
        <v>907</v>
      </c>
      <c r="C117" s="124">
        <v>7</v>
      </c>
      <c r="D117" s="124">
        <v>1</v>
      </c>
      <c r="E117" s="111" t="s">
        <v>495</v>
      </c>
      <c r="F117" s="112" t="s">
        <v>0</v>
      </c>
      <c r="G117" s="114">
        <v>38321.53</v>
      </c>
      <c r="H117" s="114">
        <v>18642.990000000002</v>
      </c>
      <c r="I117" s="115">
        <v>0.48648866577091265</v>
      </c>
    </row>
    <row r="118" spans="1:9" ht="31.2">
      <c r="A118" s="123" t="s">
        <v>95</v>
      </c>
      <c r="B118" s="129">
        <v>907</v>
      </c>
      <c r="C118" s="124">
        <v>7</v>
      </c>
      <c r="D118" s="124">
        <v>1</v>
      </c>
      <c r="E118" s="111" t="s">
        <v>495</v>
      </c>
      <c r="F118" s="112" t="s">
        <v>93</v>
      </c>
      <c r="G118" s="114">
        <v>130</v>
      </c>
      <c r="H118" s="114">
        <v>97.27</v>
      </c>
      <c r="I118" s="115">
        <v>0.74823076923076925</v>
      </c>
    </row>
    <row r="119" spans="1:9">
      <c r="A119" s="123" t="s">
        <v>5</v>
      </c>
      <c r="B119" s="129">
        <v>907</v>
      </c>
      <c r="C119" s="124">
        <v>7</v>
      </c>
      <c r="D119" s="124">
        <v>1</v>
      </c>
      <c r="E119" s="111" t="s">
        <v>495</v>
      </c>
      <c r="F119" s="112" t="s">
        <v>2</v>
      </c>
      <c r="G119" s="114">
        <v>764.37</v>
      </c>
      <c r="H119" s="114">
        <v>241.09</v>
      </c>
      <c r="I119" s="115">
        <v>0.31541007627196255</v>
      </c>
    </row>
    <row r="120" spans="1:9" ht="93.6">
      <c r="A120" s="123" t="s">
        <v>494</v>
      </c>
      <c r="B120" s="129">
        <v>907</v>
      </c>
      <c r="C120" s="124">
        <v>7</v>
      </c>
      <c r="D120" s="124">
        <v>1</v>
      </c>
      <c r="E120" s="111" t="s">
        <v>493</v>
      </c>
      <c r="F120" s="112" t="s">
        <v>1</v>
      </c>
      <c r="G120" s="114">
        <v>191170.1</v>
      </c>
      <c r="H120" s="114">
        <v>101925.36</v>
      </c>
      <c r="I120" s="115">
        <v>0.53316580364816468</v>
      </c>
    </row>
    <row r="121" spans="1:9" ht="93.6">
      <c r="A121" s="123" t="s">
        <v>30</v>
      </c>
      <c r="B121" s="129">
        <v>907</v>
      </c>
      <c r="C121" s="124">
        <v>7</v>
      </c>
      <c r="D121" s="124">
        <v>1</v>
      </c>
      <c r="E121" s="111" t="s">
        <v>493</v>
      </c>
      <c r="F121" s="112" t="s">
        <v>27</v>
      </c>
      <c r="G121" s="114">
        <v>190018.44</v>
      </c>
      <c r="H121" s="114">
        <v>101679.45</v>
      </c>
      <c r="I121" s="115">
        <v>0.53510306683919728</v>
      </c>
    </row>
    <row r="122" spans="1:9" ht="31.2">
      <c r="A122" s="123" t="s">
        <v>13</v>
      </c>
      <c r="B122" s="129">
        <v>907</v>
      </c>
      <c r="C122" s="124">
        <v>7</v>
      </c>
      <c r="D122" s="124">
        <v>1</v>
      </c>
      <c r="E122" s="111" t="s">
        <v>493</v>
      </c>
      <c r="F122" s="112" t="s">
        <v>0</v>
      </c>
      <c r="G122" s="114">
        <v>1151.6600000000001</v>
      </c>
      <c r="H122" s="114">
        <v>245.91</v>
      </c>
      <c r="I122" s="115">
        <v>0.21352656165882289</v>
      </c>
    </row>
    <row r="123" spans="1:9" ht="75" customHeight="1">
      <c r="A123" s="123" t="s">
        <v>468</v>
      </c>
      <c r="B123" s="129">
        <v>907</v>
      </c>
      <c r="C123" s="124">
        <v>7</v>
      </c>
      <c r="D123" s="124">
        <v>1</v>
      </c>
      <c r="E123" s="111" t="s">
        <v>492</v>
      </c>
      <c r="F123" s="112" t="s">
        <v>1</v>
      </c>
      <c r="G123" s="114">
        <v>744.68</v>
      </c>
      <c r="H123" s="114">
        <v>0</v>
      </c>
      <c r="I123" s="115">
        <v>0</v>
      </c>
    </row>
    <row r="124" spans="1:9" ht="31.2">
      <c r="A124" s="123" t="s">
        <v>13</v>
      </c>
      <c r="B124" s="129">
        <v>907</v>
      </c>
      <c r="C124" s="124">
        <v>7</v>
      </c>
      <c r="D124" s="124">
        <v>1</v>
      </c>
      <c r="E124" s="111" t="s">
        <v>492</v>
      </c>
      <c r="F124" s="112" t="s">
        <v>0</v>
      </c>
      <c r="G124" s="114">
        <v>744.68</v>
      </c>
      <c r="H124" s="114">
        <v>0</v>
      </c>
      <c r="I124" s="115">
        <v>0</v>
      </c>
    </row>
    <row r="125" spans="1:9" ht="31.2">
      <c r="A125" s="123" t="s">
        <v>143</v>
      </c>
      <c r="B125" s="129">
        <v>907</v>
      </c>
      <c r="C125" s="124">
        <v>7</v>
      </c>
      <c r="D125" s="124">
        <v>1</v>
      </c>
      <c r="E125" s="111" t="s">
        <v>491</v>
      </c>
      <c r="F125" s="112" t="s">
        <v>1</v>
      </c>
      <c r="G125" s="114">
        <v>1603.2</v>
      </c>
      <c r="H125" s="114">
        <v>0</v>
      </c>
      <c r="I125" s="115">
        <v>0</v>
      </c>
    </row>
    <row r="126" spans="1:9" ht="31.2">
      <c r="A126" s="123" t="s">
        <v>13</v>
      </c>
      <c r="B126" s="129">
        <v>907</v>
      </c>
      <c r="C126" s="124">
        <v>7</v>
      </c>
      <c r="D126" s="124">
        <v>1</v>
      </c>
      <c r="E126" s="111" t="s">
        <v>491</v>
      </c>
      <c r="F126" s="112" t="s">
        <v>0</v>
      </c>
      <c r="G126" s="114">
        <v>1603.2</v>
      </c>
      <c r="H126" s="114">
        <v>0</v>
      </c>
      <c r="I126" s="115">
        <v>0</v>
      </c>
    </row>
    <row r="127" spans="1:9" ht="63" customHeight="1">
      <c r="A127" s="123" t="s">
        <v>384</v>
      </c>
      <c r="B127" s="129">
        <v>907</v>
      </c>
      <c r="C127" s="124">
        <v>7</v>
      </c>
      <c r="D127" s="124">
        <v>1</v>
      </c>
      <c r="E127" s="111" t="s">
        <v>383</v>
      </c>
      <c r="F127" s="112" t="s">
        <v>1</v>
      </c>
      <c r="G127" s="114">
        <v>609.57000000000005</v>
      </c>
      <c r="H127" s="114">
        <v>51</v>
      </c>
      <c r="I127" s="115">
        <v>8.3665534721196907E-2</v>
      </c>
    </row>
    <row r="128" spans="1:9" ht="62.25" customHeight="1">
      <c r="A128" s="123" t="s">
        <v>360</v>
      </c>
      <c r="B128" s="129">
        <v>907</v>
      </c>
      <c r="C128" s="124">
        <v>7</v>
      </c>
      <c r="D128" s="124">
        <v>1</v>
      </c>
      <c r="E128" s="111" t="s">
        <v>359</v>
      </c>
      <c r="F128" s="112" t="s">
        <v>1</v>
      </c>
      <c r="G128" s="114">
        <v>609.57000000000005</v>
      </c>
      <c r="H128" s="114">
        <v>51</v>
      </c>
      <c r="I128" s="115">
        <v>8.3665534721196907E-2</v>
      </c>
    </row>
    <row r="129" spans="1:9" ht="62.4">
      <c r="A129" s="123" t="s">
        <v>358</v>
      </c>
      <c r="B129" s="129">
        <v>907</v>
      </c>
      <c r="C129" s="124">
        <v>7</v>
      </c>
      <c r="D129" s="124">
        <v>1</v>
      </c>
      <c r="E129" s="111" t="s">
        <v>357</v>
      </c>
      <c r="F129" s="112" t="s">
        <v>1</v>
      </c>
      <c r="G129" s="114">
        <v>609.57000000000005</v>
      </c>
      <c r="H129" s="114">
        <v>51</v>
      </c>
      <c r="I129" s="115">
        <v>8.3665534721196907E-2</v>
      </c>
    </row>
    <row r="130" spans="1:9" ht="78">
      <c r="A130" s="123" t="s">
        <v>350</v>
      </c>
      <c r="B130" s="129">
        <v>907</v>
      </c>
      <c r="C130" s="124">
        <v>7</v>
      </c>
      <c r="D130" s="124">
        <v>1</v>
      </c>
      <c r="E130" s="111" t="s">
        <v>353</v>
      </c>
      <c r="F130" s="112" t="s">
        <v>1</v>
      </c>
      <c r="G130" s="114">
        <v>609.57000000000005</v>
      </c>
      <c r="H130" s="114">
        <v>51</v>
      </c>
      <c r="I130" s="115">
        <v>8.3665534721196907E-2</v>
      </c>
    </row>
    <row r="131" spans="1:9" ht="31.2">
      <c r="A131" s="123" t="s">
        <v>13</v>
      </c>
      <c r="B131" s="129">
        <v>907</v>
      </c>
      <c r="C131" s="124">
        <v>7</v>
      </c>
      <c r="D131" s="124">
        <v>1</v>
      </c>
      <c r="E131" s="111" t="s">
        <v>353</v>
      </c>
      <c r="F131" s="112" t="s">
        <v>0</v>
      </c>
      <c r="G131" s="114">
        <v>609.57000000000005</v>
      </c>
      <c r="H131" s="114">
        <v>51</v>
      </c>
      <c r="I131" s="115">
        <v>8.3665534721196907E-2</v>
      </c>
    </row>
    <row r="132" spans="1:9">
      <c r="A132" s="123" t="s">
        <v>355</v>
      </c>
      <c r="B132" s="129">
        <v>907</v>
      </c>
      <c r="C132" s="124">
        <v>7</v>
      </c>
      <c r="D132" s="124">
        <v>2</v>
      </c>
      <c r="E132" s="111" t="s">
        <v>1</v>
      </c>
      <c r="F132" s="112" t="s">
        <v>1</v>
      </c>
      <c r="G132" s="114">
        <v>513692.44</v>
      </c>
      <c r="H132" s="114">
        <v>266114.25</v>
      </c>
      <c r="I132" s="115">
        <v>0.51804198247496114</v>
      </c>
    </row>
    <row r="133" spans="1:9" ht="46.8">
      <c r="A133" s="123" t="s">
        <v>504</v>
      </c>
      <c r="B133" s="129">
        <v>907</v>
      </c>
      <c r="C133" s="124">
        <v>7</v>
      </c>
      <c r="D133" s="124">
        <v>2</v>
      </c>
      <c r="E133" s="111" t="s">
        <v>503</v>
      </c>
      <c r="F133" s="112" t="s">
        <v>1</v>
      </c>
      <c r="G133" s="114">
        <v>513634.44</v>
      </c>
      <c r="H133" s="114">
        <v>266114.25</v>
      </c>
      <c r="I133" s="115">
        <v>0.51810048017808152</v>
      </c>
    </row>
    <row r="134" spans="1:9" ht="46.8">
      <c r="A134" s="123" t="s">
        <v>502</v>
      </c>
      <c r="B134" s="129">
        <v>907</v>
      </c>
      <c r="C134" s="124">
        <v>7</v>
      </c>
      <c r="D134" s="124">
        <v>2</v>
      </c>
      <c r="E134" s="111" t="s">
        <v>501</v>
      </c>
      <c r="F134" s="112" t="s">
        <v>1</v>
      </c>
      <c r="G134" s="114">
        <v>513625.44</v>
      </c>
      <c r="H134" s="114">
        <v>266109.25</v>
      </c>
      <c r="I134" s="115">
        <v>0.51809982387165243</v>
      </c>
    </row>
    <row r="135" spans="1:9" ht="31.2">
      <c r="A135" s="123" t="s">
        <v>490</v>
      </c>
      <c r="B135" s="129">
        <v>907</v>
      </c>
      <c r="C135" s="124">
        <v>7</v>
      </c>
      <c r="D135" s="124">
        <v>2</v>
      </c>
      <c r="E135" s="111" t="s">
        <v>489</v>
      </c>
      <c r="F135" s="112" t="s">
        <v>1</v>
      </c>
      <c r="G135" s="114">
        <v>513625.44</v>
      </c>
      <c r="H135" s="114">
        <v>266109.25</v>
      </c>
      <c r="I135" s="115">
        <v>0.51809982387165243</v>
      </c>
    </row>
    <row r="136" spans="1:9" ht="37.200000000000003" customHeight="1">
      <c r="A136" s="123" t="s">
        <v>459</v>
      </c>
      <c r="B136" s="129">
        <v>907</v>
      </c>
      <c r="C136" s="124">
        <v>7</v>
      </c>
      <c r="D136" s="124">
        <v>2</v>
      </c>
      <c r="E136" s="111" t="s">
        <v>488</v>
      </c>
      <c r="F136" s="112" t="s">
        <v>1</v>
      </c>
      <c r="G136" s="114">
        <v>2358.29</v>
      </c>
      <c r="H136" s="114">
        <v>210.05</v>
      </c>
      <c r="I136" s="115">
        <v>8.9068774408575718E-2</v>
      </c>
    </row>
    <row r="137" spans="1:9" ht="31.2">
      <c r="A137" s="123" t="s">
        <v>13</v>
      </c>
      <c r="B137" s="129">
        <v>907</v>
      </c>
      <c r="C137" s="124">
        <v>7</v>
      </c>
      <c r="D137" s="124">
        <v>2</v>
      </c>
      <c r="E137" s="111" t="s">
        <v>488</v>
      </c>
      <c r="F137" s="112" t="s">
        <v>0</v>
      </c>
      <c r="G137" s="114">
        <v>2358.29</v>
      </c>
      <c r="H137" s="114">
        <v>210.05</v>
      </c>
      <c r="I137" s="115">
        <v>8.9068774408575718E-2</v>
      </c>
    </row>
    <row r="138" spans="1:9" ht="31.2">
      <c r="A138" s="123" t="s">
        <v>419</v>
      </c>
      <c r="B138" s="129">
        <v>907</v>
      </c>
      <c r="C138" s="124">
        <v>7</v>
      </c>
      <c r="D138" s="124">
        <v>2</v>
      </c>
      <c r="E138" s="111" t="s">
        <v>487</v>
      </c>
      <c r="F138" s="112" t="s">
        <v>1</v>
      </c>
      <c r="G138" s="114">
        <v>813</v>
      </c>
      <c r="H138" s="114">
        <v>24</v>
      </c>
      <c r="I138" s="115">
        <v>2.9520295202952029E-2</v>
      </c>
    </row>
    <row r="139" spans="1:9" ht="31.2">
      <c r="A139" s="123" t="s">
        <v>13</v>
      </c>
      <c r="B139" s="129">
        <v>907</v>
      </c>
      <c r="C139" s="124">
        <v>7</v>
      </c>
      <c r="D139" s="124">
        <v>2</v>
      </c>
      <c r="E139" s="111" t="s">
        <v>487</v>
      </c>
      <c r="F139" s="112" t="s">
        <v>0</v>
      </c>
      <c r="G139" s="114">
        <v>813</v>
      </c>
      <c r="H139" s="114">
        <v>24</v>
      </c>
      <c r="I139" s="115">
        <v>2.9520295202952029E-2</v>
      </c>
    </row>
    <row r="140" spans="1:9" ht="31.2">
      <c r="A140" s="123" t="s">
        <v>435</v>
      </c>
      <c r="B140" s="129">
        <v>907</v>
      </c>
      <c r="C140" s="124">
        <v>7</v>
      </c>
      <c r="D140" s="124">
        <v>2</v>
      </c>
      <c r="E140" s="111" t="s">
        <v>486</v>
      </c>
      <c r="F140" s="112" t="s">
        <v>1</v>
      </c>
      <c r="G140" s="114">
        <v>198.75</v>
      </c>
      <c r="H140" s="114">
        <v>0</v>
      </c>
      <c r="I140" s="115">
        <v>0</v>
      </c>
    </row>
    <row r="141" spans="1:9" ht="31.2">
      <c r="A141" s="123" t="s">
        <v>13</v>
      </c>
      <c r="B141" s="129">
        <v>907</v>
      </c>
      <c r="C141" s="124">
        <v>7</v>
      </c>
      <c r="D141" s="124">
        <v>2</v>
      </c>
      <c r="E141" s="111" t="s">
        <v>486</v>
      </c>
      <c r="F141" s="112" t="s">
        <v>0</v>
      </c>
      <c r="G141" s="114">
        <v>198.75</v>
      </c>
      <c r="H141" s="114">
        <v>0</v>
      </c>
      <c r="I141" s="115">
        <v>0</v>
      </c>
    </row>
    <row r="142" spans="1:9" ht="46.8">
      <c r="A142" s="123" t="s">
        <v>485</v>
      </c>
      <c r="B142" s="129">
        <v>907</v>
      </c>
      <c r="C142" s="124">
        <v>7</v>
      </c>
      <c r="D142" s="124">
        <v>2</v>
      </c>
      <c r="E142" s="111" t="s">
        <v>484</v>
      </c>
      <c r="F142" s="112" t="s">
        <v>1</v>
      </c>
      <c r="G142" s="114">
        <v>8597.5400000000009</v>
      </c>
      <c r="H142" s="114">
        <v>4075.15</v>
      </c>
      <c r="I142" s="115">
        <v>0.473990234415891</v>
      </c>
    </row>
    <row r="143" spans="1:9" ht="31.2">
      <c r="A143" s="123" t="s">
        <v>13</v>
      </c>
      <c r="B143" s="129">
        <v>907</v>
      </c>
      <c r="C143" s="124">
        <v>7</v>
      </c>
      <c r="D143" s="124">
        <v>2</v>
      </c>
      <c r="E143" s="111" t="s">
        <v>484</v>
      </c>
      <c r="F143" s="112" t="s">
        <v>0</v>
      </c>
      <c r="G143" s="114">
        <v>8425.0400000000009</v>
      </c>
      <c r="H143" s="114">
        <v>4075.15</v>
      </c>
      <c r="I143" s="115">
        <v>0.4836950329019209</v>
      </c>
    </row>
    <row r="144" spans="1:9">
      <c r="A144" s="123" t="s">
        <v>5</v>
      </c>
      <c r="B144" s="129">
        <v>907</v>
      </c>
      <c r="C144" s="124">
        <v>7</v>
      </c>
      <c r="D144" s="124">
        <v>2</v>
      </c>
      <c r="E144" s="111" t="s">
        <v>484</v>
      </c>
      <c r="F144" s="112" t="s">
        <v>2</v>
      </c>
      <c r="G144" s="114">
        <v>172.5</v>
      </c>
      <c r="H144" s="114">
        <v>0</v>
      </c>
      <c r="I144" s="115">
        <v>0</v>
      </c>
    </row>
    <row r="145" spans="1:9" ht="33" customHeight="1">
      <c r="A145" s="123" t="s">
        <v>483</v>
      </c>
      <c r="B145" s="129">
        <v>907</v>
      </c>
      <c r="C145" s="124">
        <v>7</v>
      </c>
      <c r="D145" s="124">
        <v>2</v>
      </c>
      <c r="E145" s="111" t="s">
        <v>482</v>
      </c>
      <c r="F145" s="112" t="s">
        <v>1</v>
      </c>
      <c r="G145" s="114">
        <v>100</v>
      </c>
      <c r="H145" s="114">
        <v>7.88</v>
      </c>
      <c r="I145" s="115">
        <v>7.8799999999999995E-2</v>
      </c>
    </row>
    <row r="146" spans="1:9" ht="93.6">
      <c r="A146" s="123" t="s">
        <v>30</v>
      </c>
      <c r="B146" s="129">
        <v>907</v>
      </c>
      <c r="C146" s="124">
        <v>7</v>
      </c>
      <c r="D146" s="124">
        <v>2</v>
      </c>
      <c r="E146" s="111" t="s">
        <v>482</v>
      </c>
      <c r="F146" s="112" t="s">
        <v>27</v>
      </c>
      <c r="G146" s="114">
        <v>100</v>
      </c>
      <c r="H146" s="114">
        <v>7.88</v>
      </c>
      <c r="I146" s="115">
        <v>7.8799999999999995E-2</v>
      </c>
    </row>
    <row r="147" spans="1:9" ht="31.2">
      <c r="A147" s="123" t="s">
        <v>481</v>
      </c>
      <c r="B147" s="129">
        <v>907</v>
      </c>
      <c r="C147" s="124">
        <v>7</v>
      </c>
      <c r="D147" s="124">
        <v>2</v>
      </c>
      <c r="E147" s="111" t="s">
        <v>480</v>
      </c>
      <c r="F147" s="112" t="s">
        <v>1</v>
      </c>
      <c r="G147" s="114">
        <v>15</v>
      </c>
      <c r="H147" s="114">
        <v>0</v>
      </c>
      <c r="I147" s="115">
        <v>0</v>
      </c>
    </row>
    <row r="148" spans="1:9" ht="31.2">
      <c r="A148" s="123" t="s">
        <v>13</v>
      </c>
      <c r="B148" s="129">
        <v>907</v>
      </c>
      <c r="C148" s="124">
        <v>7</v>
      </c>
      <c r="D148" s="124">
        <v>2</v>
      </c>
      <c r="E148" s="111" t="s">
        <v>480</v>
      </c>
      <c r="F148" s="112" t="s">
        <v>0</v>
      </c>
      <c r="G148" s="114">
        <v>15</v>
      </c>
      <c r="H148" s="114">
        <v>0</v>
      </c>
      <c r="I148" s="115">
        <v>0</v>
      </c>
    </row>
    <row r="149" spans="1:9" ht="31.2">
      <c r="A149" s="123" t="s">
        <v>479</v>
      </c>
      <c r="B149" s="129">
        <v>907</v>
      </c>
      <c r="C149" s="124">
        <v>7</v>
      </c>
      <c r="D149" s="124">
        <v>2</v>
      </c>
      <c r="E149" s="111" t="s">
        <v>478</v>
      </c>
      <c r="F149" s="112" t="s">
        <v>1</v>
      </c>
      <c r="G149" s="114">
        <v>213.36</v>
      </c>
      <c r="H149" s="114">
        <v>213.26</v>
      </c>
      <c r="I149" s="115">
        <v>0.99953130858642658</v>
      </c>
    </row>
    <row r="150" spans="1:9" ht="31.2">
      <c r="A150" s="123" t="s">
        <v>13</v>
      </c>
      <c r="B150" s="129">
        <v>907</v>
      </c>
      <c r="C150" s="124">
        <v>7</v>
      </c>
      <c r="D150" s="124">
        <v>2</v>
      </c>
      <c r="E150" s="111" t="s">
        <v>478</v>
      </c>
      <c r="F150" s="112" t="s">
        <v>0</v>
      </c>
      <c r="G150" s="114">
        <v>213.36</v>
      </c>
      <c r="H150" s="114">
        <v>213.26</v>
      </c>
      <c r="I150" s="115">
        <v>0.99953130858642658</v>
      </c>
    </row>
    <row r="151" spans="1:9" ht="31.2">
      <c r="A151" s="123" t="s">
        <v>159</v>
      </c>
      <c r="B151" s="129">
        <v>907</v>
      </c>
      <c r="C151" s="124">
        <v>7</v>
      </c>
      <c r="D151" s="124">
        <v>2</v>
      </c>
      <c r="E151" s="111" t="s">
        <v>476</v>
      </c>
      <c r="F151" s="112" t="s">
        <v>1</v>
      </c>
      <c r="G151" s="114">
        <v>39934.980000000003</v>
      </c>
      <c r="H151" s="114">
        <v>18664.36</v>
      </c>
      <c r="I151" s="115">
        <v>0.46736870783458512</v>
      </c>
    </row>
    <row r="152" spans="1:9" ht="31.2">
      <c r="A152" s="123" t="s">
        <v>13</v>
      </c>
      <c r="B152" s="129">
        <v>907</v>
      </c>
      <c r="C152" s="124">
        <v>7</v>
      </c>
      <c r="D152" s="124">
        <v>2</v>
      </c>
      <c r="E152" s="111" t="s">
        <v>476</v>
      </c>
      <c r="F152" s="112" t="s">
        <v>0</v>
      </c>
      <c r="G152" s="114">
        <v>37488.07</v>
      </c>
      <c r="H152" s="114">
        <v>17977.54</v>
      </c>
      <c r="I152" s="115">
        <v>0.47955362866106471</v>
      </c>
    </row>
    <row r="153" spans="1:9">
      <c r="A153" s="123" t="s">
        <v>5</v>
      </c>
      <c r="B153" s="129">
        <v>907</v>
      </c>
      <c r="C153" s="124">
        <v>7</v>
      </c>
      <c r="D153" s="124">
        <v>2</v>
      </c>
      <c r="E153" s="111" t="s">
        <v>476</v>
      </c>
      <c r="F153" s="112" t="s">
        <v>2</v>
      </c>
      <c r="G153" s="114">
        <v>2446.91</v>
      </c>
      <c r="H153" s="114">
        <v>686.81</v>
      </c>
      <c r="I153" s="115">
        <v>0.28068461855973453</v>
      </c>
    </row>
    <row r="154" spans="1:9" ht="140.4">
      <c r="A154" s="123" t="s">
        <v>475</v>
      </c>
      <c r="B154" s="129">
        <v>907</v>
      </c>
      <c r="C154" s="124">
        <v>7</v>
      </c>
      <c r="D154" s="124">
        <v>2</v>
      </c>
      <c r="E154" s="111" t="s">
        <v>474</v>
      </c>
      <c r="F154" s="112" t="s">
        <v>1</v>
      </c>
      <c r="G154" s="114">
        <v>426851.5</v>
      </c>
      <c r="H154" s="114">
        <v>242483.67</v>
      </c>
      <c r="I154" s="115">
        <v>0.56807500969306657</v>
      </c>
    </row>
    <row r="155" spans="1:9" ht="93.6">
      <c r="A155" s="123" t="s">
        <v>30</v>
      </c>
      <c r="B155" s="129">
        <v>907</v>
      </c>
      <c r="C155" s="124">
        <v>7</v>
      </c>
      <c r="D155" s="124">
        <v>2</v>
      </c>
      <c r="E155" s="111" t="s">
        <v>474</v>
      </c>
      <c r="F155" s="112" t="s">
        <v>27</v>
      </c>
      <c r="G155" s="114">
        <v>419311.3</v>
      </c>
      <c r="H155" s="114">
        <v>238216.04</v>
      </c>
      <c r="I155" s="115">
        <v>0.56811261704609439</v>
      </c>
    </row>
    <row r="156" spans="1:9" ht="31.2">
      <c r="A156" s="123" t="s">
        <v>13</v>
      </c>
      <c r="B156" s="129">
        <v>907</v>
      </c>
      <c r="C156" s="124">
        <v>7</v>
      </c>
      <c r="D156" s="124">
        <v>2</v>
      </c>
      <c r="E156" s="111" t="s">
        <v>474</v>
      </c>
      <c r="F156" s="112" t="s">
        <v>0</v>
      </c>
      <c r="G156" s="114">
        <v>7540.2</v>
      </c>
      <c r="H156" s="114">
        <v>4267.63</v>
      </c>
      <c r="I156" s="115">
        <v>0.56598366091085117</v>
      </c>
    </row>
    <row r="157" spans="1:9" ht="46.8">
      <c r="A157" s="123" t="s">
        <v>470</v>
      </c>
      <c r="B157" s="129">
        <v>907</v>
      </c>
      <c r="C157" s="124">
        <v>7</v>
      </c>
      <c r="D157" s="124">
        <v>2</v>
      </c>
      <c r="E157" s="111" t="s">
        <v>469</v>
      </c>
      <c r="F157" s="112" t="s">
        <v>1</v>
      </c>
      <c r="G157" s="114">
        <v>28723.4</v>
      </c>
      <c r="H157" s="114">
        <v>0</v>
      </c>
      <c r="I157" s="115">
        <v>0</v>
      </c>
    </row>
    <row r="158" spans="1:9" ht="31.2">
      <c r="A158" s="123" t="s">
        <v>13</v>
      </c>
      <c r="B158" s="129">
        <v>907</v>
      </c>
      <c r="C158" s="124">
        <v>7</v>
      </c>
      <c r="D158" s="124">
        <v>2</v>
      </c>
      <c r="E158" s="111" t="s">
        <v>469</v>
      </c>
      <c r="F158" s="112" t="s">
        <v>0</v>
      </c>
      <c r="G158" s="114">
        <v>28723.4</v>
      </c>
      <c r="H158" s="114">
        <v>0</v>
      </c>
      <c r="I158" s="115">
        <v>0</v>
      </c>
    </row>
    <row r="159" spans="1:9" ht="78" customHeight="1">
      <c r="A159" s="123" t="s">
        <v>468</v>
      </c>
      <c r="B159" s="129">
        <v>907</v>
      </c>
      <c r="C159" s="124">
        <v>7</v>
      </c>
      <c r="D159" s="124">
        <v>2</v>
      </c>
      <c r="E159" s="111" t="s">
        <v>467</v>
      </c>
      <c r="F159" s="112" t="s">
        <v>1</v>
      </c>
      <c r="G159" s="114">
        <v>968.09</v>
      </c>
      <c r="H159" s="114">
        <v>0</v>
      </c>
      <c r="I159" s="115">
        <v>0</v>
      </c>
    </row>
    <row r="160" spans="1:9" ht="31.2">
      <c r="A160" s="123" t="s">
        <v>13</v>
      </c>
      <c r="B160" s="129">
        <v>907</v>
      </c>
      <c r="C160" s="124">
        <v>7</v>
      </c>
      <c r="D160" s="124">
        <v>2</v>
      </c>
      <c r="E160" s="111" t="s">
        <v>467</v>
      </c>
      <c r="F160" s="112" t="s">
        <v>0</v>
      </c>
      <c r="G160" s="114">
        <v>968.09</v>
      </c>
      <c r="H160" s="114">
        <v>0</v>
      </c>
      <c r="I160" s="115">
        <v>0</v>
      </c>
    </row>
    <row r="161" spans="1:9" ht="31.2">
      <c r="A161" s="123" t="s">
        <v>143</v>
      </c>
      <c r="B161" s="129">
        <v>907</v>
      </c>
      <c r="C161" s="124">
        <v>7</v>
      </c>
      <c r="D161" s="124">
        <v>2</v>
      </c>
      <c r="E161" s="111" t="s">
        <v>466</v>
      </c>
      <c r="F161" s="112" t="s">
        <v>1</v>
      </c>
      <c r="G161" s="114">
        <v>3357.56</v>
      </c>
      <c r="H161" s="114">
        <v>430.89</v>
      </c>
      <c r="I161" s="115">
        <v>0.12833426655070945</v>
      </c>
    </row>
    <row r="162" spans="1:9" ht="31.2">
      <c r="A162" s="123" t="s">
        <v>13</v>
      </c>
      <c r="B162" s="129">
        <v>907</v>
      </c>
      <c r="C162" s="124">
        <v>7</v>
      </c>
      <c r="D162" s="124">
        <v>2</v>
      </c>
      <c r="E162" s="111" t="s">
        <v>466</v>
      </c>
      <c r="F162" s="112" t="s">
        <v>0</v>
      </c>
      <c r="G162" s="114">
        <v>3357.56</v>
      </c>
      <c r="H162" s="114">
        <v>430.89</v>
      </c>
      <c r="I162" s="115">
        <v>0.12833426655070945</v>
      </c>
    </row>
    <row r="163" spans="1:9" ht="62.4">
      <c r="A163" s="123" t="s">
        <v>465</v>
      </c>
      <c r="B163" s="129">
        <v>907</v>
      </c>
      <c r="C163" s="124">
        <v>7</v>
      </c>
      <c r="D163" s="124">
        <v>2</v>
      </c>
      <c r="E163" s="111" t="s">
        <v>464</v>
      </c>
      <c r="F163" s="112" t="s">
        <v>1</v>
      </c>
      <c r="G163" s="114">
        <v>1430</v>
      </c>
      <c r="H163" s="114">
        <v>0</v>
      </c>
      <c r="I163" s="115">
        <v>0</v>
      </c>
    </row>
    <row r="164" spans="1:9" ht="31.2">
      <c r="A164" s="123" t="s">
        <v>13</v>
      </c>
      <c r="B164" s="129">
        <v>907</v>
      </c>
      <c r="C164" s="124">
        <v>7</v>
      </c>
      <c r="D164" s="124">
        <v>2</v>
      </c>
      <c r="E164" s="111" t="s">
        <v>464</v>
      </c>
      <c r="F164" s="112" t="s">
        <v>0</v>
      </c>
      <c r="G164" s="114">
        <v>1430</v>
      </c>
      <c r="H164" s="114">
        <v>0</v>
      </c>
      <c r="I164" s="115">
        <v>0</v>
      </c>
    </row>
    <row r="165" spans="1:9" ht="126.75" customHeight="1">
      <c r="A165" s="123" t="s">
        <v>463</v>
      </c>
      <c r="B165" s="129">
        <v>907</v>
      </c>
      <c r="C165" s="124">
        <v>7</v>
      </c>
      <c r="D165" s="124">
        <v>2</v>
      </c>
      <c r="E165" s="111" t="s">
        <v>462</v>
      </c>
      <c r="F165" s="112" t="s">
        <v>1</v>
      </c>
      <c r="G165" s="114">
        <v>63.97</v>
      </c>
      <c r="H165" s="114">
        <v>0</v>
      </c>
      <c r="I165" s="115">
        <v>0</v>
      </c>
    </row>
    <row r="166" spans="1:9" ht="31.2">
      <c r="A166" s="123" t="s">
        <v>13</v>
      </c>
      <c r="B166" s="129">
        <v>907</v>
      </c>
      <c r="C166" s="124">
        <v>7</v>
      </c>
      <c r="D166" s="124">
        <v>2</v>
      </c>
      <c r="E166" s="111" t="s">
        <v>462</v>
      </c>
      <c r="F166" s="112" t="s">
        <v>0</v>
      </c>
      <c r="G166" s="114">
        <v>63.97</v>
      </c>
      <c r="H166" s="114">
        <v>0</v>
      </c>
      <c r="I166" s="115">
        <v>0</v>
      </c>
    </row>
    <row r="167" spans="1:9" ht="62.4">
      <c r="A167" s="123" t="s">
        <v>452</v>
      </c>
      <c r="B167" s="129">
        <v>907</v>
      </c>
      <c r="C167" s="124">
        <v>7</v>
      </c>
      <c r="D167" s="124">
        <v>2</v>
      </c>
      <c r="E167" s="111" t="s">
        <v>451</v>
      </c>
      <c r="F167" s="112" t="s">
        <v>1</v>
      </c>
      <c r="G167" s="114">
        <v>9</v>
      </c>
      <c r="H167" s="114">
        <v>5</v>
      </c>
      <c r="I167" s="115">
        <v>0.55555555555555558</v>
      </c>
    </row>
    <row r="168" spans="1:9" ht="47.25" customHeight="1">
      <c r="A168" s="123" t="s">
        <v>442</v>
      </c>
      <c r="B168" s="129">
        <v>907</v>
      </c>
      <c r="C168" s="124">
        <v>7</v>
      </c>
      <c r="D168" s="124">
        <v>2</v>
      </c>
      <c r="E168" s="111" t="s">
        <v>441</v>
      </c>
      <c r="F168" s="112" t="s">
        <v>1</v>
      </c>
      <c r="G168" s="114">
        <v>9</v>
      </c>
      <c r="H168" s="114">
        <v>5</v>
      </c>
      <c r="I168" s="115">
        <v>0.55555555555555558</v>
      </c>
    </row>
    <row r="169" spans="1:9" ht="78">
      <c r="A169" s="123" t="s">
        <v>440</v>
      </c>
      <c r="B169" s="129">
        <v>907</v>
      </c>
      <c r="C169" s="124">
        <v>7</v>
      </c>
      <c r="D169" s="124">
        <v>2</v>
      </c>
      <c r="E169" s="111" t="s">
        <v>439</v>
      </c>
      <c r="F169" s="112" t="s">
        <v>1</v>
      </c>
      <c r="G169" s="114">
        <v>9</v>
      </c>
      <c r="H169" s="114">
        <v>5</v>
      </c>
      <c r="I169" s="115">
        <v>0.55555555555555558</v>
      </c>
    </row>
    <row r="170" spans="1:9" ht="31.2">
      <c r="A170" s="123" t="s">
        <v>95</v>
      </c>
      <c r="B170" s="129">
        <v>907</v>
      </c>
      <c r="C170" s="124">
        <v>7</v>
      </c>
      <c r="D170" s="124">
        <v>2</v>
      </c>
      <c r="E170" s="111" t="s">
        <v>439</v>
      </c>
      <c r="F170" s="112" t="s">
        <v>93</v>
      </c>
      <c r="G170" s="114">
        <v>9</v>
      </c>
      <c r="H170" s="114">
        <v>5</v>
      </c>
      <c r="I170" s="115">
        <v>0.55555555555555558</v>
      </c>
    </row>
    <row r="171" spans="1:9" ht="60.75" customHeight="1">
      <c r="A171" s="123" t="s">
        <v>384</v>
      </c>
      <c r="B171" s="129">
        <v>907</v>
      </c>
      <c r="C171" s="124">
        <v>7</v>
      </c>
      <c r="D171" s="124">
        <v>2</v>
      </c>
      <c r="E171" s="111" t="s">
        <v>383</v>
      </c>
      <c r="F171" s="112" t="s">
        <v>1</v>
      </c>
      <c r="G171" s="114">
        <v>58</v>
      </c>
      <c r="H171" s="114">
        <v>0</v>
      </c>
      <c r="I171" s="115">
        <v>0</v>
      </c>
    </row>
    <row r="172" spans="1:9" ht="61.5" customHeight="1">
      <c r="A172" s="123" t="s">
        <v>360</v>
      </c>
      <c r="B172" s="129">
        <v>907</v>
      </c>
      <c r="C172" s="124">
        <v>7</v>
      </c>
      <c r="D172" s="124">
        <v>2</v>
      </c>
      <c r="E172" s="111" t="s">
        <v>359</v>
      </c>
      <c r="F172" s="112" t="s">
        <v>1</v>
      </c>
      <c r="G172" s="114">
        <v>58</v>
      </c>
      <c r="H172" s="114">
        <v>0</v>
      </c>
      <c r="I172" s="115">
        <v>0</v>
      </c>
    </row>
    <row r="173" spans="1:9" ht="62.4">
      <c r="A173" s="123" t="s">
        <v>358</v>
      </c>
      <c r="B173" s="129">
        <v>907</v>
      </c>
      <c r="C173" s="124">
        <v>7</v>
      </c>
      <c r="D173" s="124">
        <v>2</v>
      </c>
      <c r="E173" s="111" t="s">
        <v>357</v>
      </c>
      <c r="F173" s="112" t="s">
        <v>1</v>
      </c>
      <c r="G173" s="114">
        <v>58</v>
      </c>
      <c r="H173" s="114">
        <v>0</v>
      </c>
      <c r="I173" s="115">
        <v>0</v>
      </c>
    </row>
    <row r="174" spans="1:9" ht="78">
      <c r="A174" s="123" t="s">
        <v>350</v>
      </c>
      <c r="B174" s="129">
        <v>907</v>
      </c>
      <c r="C174" s="124">
        <v>7</v>
      </c>
      <c r="D174" s="124">
        <v>2</v>
      </c>
      <c r="E174" s="111" t="s">
        <v>353</v>
      </c>
      <c r="F174" s="112" t="s">
        <v>1</v>
      </c>
      <c r="G174" s="114">
        <v>58</v>
      </c>
      <c r="H174" s="114">
        <v>0</v>
      </c>
      <c r="I174" s="115">
        <v>0</v>
      </c>
    </row>
    <row r="175" spans="1:9" ht="31.2">
      <c r="A175" s="123" t="s">
        <v>13</v>
      </c>
      <c r="B175" s="129">
        <v>907</v>
      </c>
      <c r="C175" s="124">
        <v>7</v>
      </c>
      <c r="D175" s="124">
        <v>2</v>
      </c>
      <c r="E175" s="111" t="s">
        <v>353</v>
      </c>
      <c r="F175" s="112" t="s">
        <v>0</v>
      </c>
      <c r="G175" s="114">
        <v>58</v>
      </c>
      <c r="H175" s="114">
        <v>0</v>
      </c>
      <c r="I175" s="115">
        <v>0</v>
      </c>
    </row>
    <row r="176" spans="1:9">
      <c r="A176" s="123" t="s">
        <v>354</v>
      </c>
      <c r="B176" s="129">
        <v>907</v>
      </c>
      <c r="C176" s="124">
        <v>7</v>
      </c>
      <c r="D176" s="124">
        <v>3</v>
      </c>
      <c r="E176" s="111" t="s">
        <v>1</v>
      </c>
      <c r="F176" s="112" t="s">
        <v>1</v>
      </c>
      <c r="G176" s="114">
        <v>46216.58</v>
      </c>
      <c r="H176" s="114">
        <v>24292.33</v>
      </c>
      <c r="I176" s="115">
        <v>0.52561937728841035</v>
      </c>
    </row>
    <row r="177" spans="1:9" ht="46.8">
      <c r="A177" s="123" t="s">
        <v>504</v>
      </c>
      <c r="B177" s="129">
        <v>907</v>
      </c>
      <c r="C177" s="124">
        <v>7</v>
      </c>
      <c r="D177" s="124">
        <v>3</v>
      </c>
      <c r="E177" s="111" t="s">
        <v>503</v>
      </c>
      <c r="F177" s="112" t="s">
        <v>1</v>
      </c>
      <c r="G177" s="114">
        <v>46215.88</v>
      </c>
      <c r="H177" s="114">
        <v>24292.33</v>
      </c>
      <c r="I177" s="115">
        <v>0.52562733848192444</v>
      </c>
    </row>
    <row r="178" spans="1:9" ht="46.8">
      <c r="A178" s="123" t="s">
        <v>502</v>
      </c>
      <c r="B178" s="129">
        <v>907</v>
      </c>
      <c r="C178" s="124">
        <v>7</v>
      </c>
      <c r="D178" s="124">
        <v>3</v>
      </c>
      <c r="E178" s="111" t="s">
        <v>501</v>
      </c>
      <c r="F178" s="112" t="s">
        <v>1</v>
      </c>
      <c r="G178" s="114">
        <v>46215.88</v>
      </c>
      <c r="H178" s="114">
        <v>24292.33</v>
      </c>
      <c r="I178" s="115">
        <v>0.52562733848192444</v>
      </c>
    </row>
    <row r="179" spans="1:9" ht="31.2">
      <c r="A179" s="123" t="s">
        <v>461</v>
      </c>
      <c r="B179" s="129">
        <v>907</v>
      </c>
      <c r="C179" s="124">
        <v>7</v>
      </c>
      <c r="D179" s="124">
        <v>3</v>
      </c>
      <c r="E179" s="111" t="s">
        <v>460</v>
      </c>
      <c r="F179" s="112" t="s">
        <v>1</v>
      </c>
      <c r="G179" s="114">
        <v>46215.88</v>
      </c>
      <c r="H179" s="114">
        <v>24292.33</v>
      </c>
      <c r="I179" s="115">
        <v>0.52562733848192444</v>
      </c>
    </row>
    <row r="180" spans="1:9" ht="46.8">
      <c r="A180" s="123" t="s">
        <v>459</v>
      </c>
      <c r="B180" s="129">
        <v>907</v>
      </c>
      <c r="C180" s="124">
        <v>7</v>
      </c>
      <c r="D180" s="124">
        <v>3</v>
      </c>
      <c r="E180" s="111" t="s">
        <v>458</v>
      </c>
      <c r="F180" s="112" t="s">
        <v>1</v>
      </c>
      <c r="G180" s="114">
        <v>112.83</v>
      </c>
      <c r="H180" s="114">
        <v>0</v>
      </c>
      <c r="I180" s="115">
        <v>0</v>
      </c>
    </row>
    <row r="181" spans="1:9" ht="31.2">
      <c r="A181" s="123" t="s">
        <v>13</v>
      </c>
      <c r="B181" s="129">
        <v>907</v>
      </c>
      <c r="C181" s="124">
        <v>7</v>
      </c>
      <c r="D181" s="124">
        <v>3</v>
      </c>
      <c r="E181" s="111" t="s">
        <v>458</v>
      </c>
      <c r="F181" s="112" t="s">
        <v>0</v>
      </c>
      <c r="G181" s="114">
        <v>112.83</v>
      </c>
      <c r="H181" s="114">
        <v>0</v>
      </c>
      <c r="I181" s="115">
        <v>0</v>
      </c>
    </row>
    <row r="182" spans="1:9" ht="31.2">
      <c r="A182" s="123" t="s">
        <v>435</v>
      </c>
      <c r="B182" s="129">
        <v>907</v>
      </c>
      <c r="C182" s="124">
        <v>7</v>
      </c>
      <c r="D182" s="124">
        <v>3</v>
      </c>
      <c r="E182" s="111" t="s">
        <v>457</v>
      </c>
      <c r="F182" s="112" t="s">
        <v>1</v>
      </c>
      <c r="G182" s="114">
        <v>15</v>
      </c>
      <c r="H182" s="114">
        <v>0</v>
      </c>
      <c r="I182" s="115">
        <v>0</v>
      </c>
    </row>
    <row r="183" spans="1:9" ht="31.2">
      <c r="A183" s="123" t="s">
        <v>13</v>
      </c>
      <c r="B183" s="129">
        <v>907</v>
      </c>
      <c r="C183" s="124">
        <v>7</v>
      </c>
      <c r="D183" s="124">
        <v>3</v>
      </c>
      <c r="E183" s="111" t="s">
        <v>457</v>
      </c>
      <c r="F183" s="112" t="s">
        <v>0</v>
      </c>
      <c r="G183" s="114">
        <v>15</v>
      </c>
      <c r="H183" s="114">
        <v>0</v>
      </c>
      <c r="I183" s="115">
        <v>0</v>
      </c>
    </row>
    <row r="184" spans="1:9" ht="31.2">
      <c r="A184" s="123" t="s">
        <v>159</v>
      </c>
      <c r="B184" s="129">
        <v>907</v>
      </c>
      <c r="C184" s="124">
        <v>7</v>
      </c>
      <c r="D184" s="124">
        <v>3</v>
      </c>
      <c r="E184" s="111" t="s">
        <v>455</v>
      </c>
      <c r="F184" s="112" t="s">
        <v>1</v>
      </c>
      <c r="G184" s="114">
        <v>38332.089999999997</v>
      </c>
      <c r="H184" s="114">
        <v>23308.27</v>
      </c>
      <c r="I184" s="115">
        <v>0.60806154843109261</v>
      </c>
    </row>
    <row r="185" spans="1:9" ht="93.6">
      <c r="A185" s="123" t="s">
        <v>30</v>
      </c>
      <c r="B185" s="129">
        <v>907</v>
      </c>
      <c r="C185" s="124">
        <v>7</v>
      </c>
      <c r="D185" s="124">
        <v>3</v>
      </c>
      <c r="E185" s="111" t="s">
        <v>455</v>
      </c>
      <c r="F185" s="112" t="s">
        <v>27</v>
      </c>
      <c r="G185" s="114">
        <v>34132.720000000001</v>
      </c>
      <c r="H185" s="114">
        <v>21410.39</v>
      </c>
      <c r="I185" s="115">
        <v>0.62726879076733411</v>
      </c>
    </row>
    <row r="186" spans="1:9" ht="31.2">
      <c r="A186" s="123" t="s">
        <v>13</v>
      </c>
      <c r="B186" s="129">
        <v>907</v>
      </c>
      <c r="C186" s="124">
        <v>7</v>
      </c>
      <c r="D186" s="124">
        <v>3</v>
      </c>
      <c r="E186" s="111" t="s">
        <v>455</v>
      </c>
      <c r="F186" s="112" t="s">
        <v>0</v>
      </c>
      <c r="G186" s="114">
        <v>3845.4</v>
      </c>
      <c r="H186" s="114">
        <v>1811.29</v>
      </c>
      <c r="I186" s="115">
        <v>0.47102772143340094</v>
      </c>
    </row>
    <row r="187" spans="1:9">
      <c r="A187" s="123" t="s">
        <v>5</v>
      </c>
      <c r="B187" s="129">
        <v>907</v>
      </c>
      <c r="C187" s="124">
        <v>7</v>
      </c>
      <c r="D187" s="124">
        <v>3</v>
      </c>
      <c r="E187" s="111" t="s">
        <v>455</v>
      </c>
      <c r="F187" s="112" t="s">
        <v>2</v>
      </c>
      <c r="G187" s="114">
        <v>353.97</v>
      </c>
      <c r="H187" s="114">
        <v>86.59</v>
      </c>
      <c r="I187" s="115">
        <v>0.24462525072746277</v>
      </c>
    </row>
    <row r="188" spans="1:9" ht="204" customHeight="1">
      <c r="A188" s="123" t="s">
        <v>31</v>
      </c>
      <c r="B188" s="129">
        <v>907</v>
      </c>
      <c r="C188" s="124">
        <v>7</v>
      </c>
      <c r="D188" s="124">
        <v>3</v>
      </c>
      <c r="E188" s="111" t="s">
        <v>454</v>
      </c>
      <c r="F188" s="112" t="s">
        <v>1</v>
      </c>
      <c r="G188" s="114">
        <v>7395</v>
      </c>
      <c r="H188" s="114">
        <v>771</v>
      </c>
      <c r="I188" s="115">
        <v>0.10425963488843813</v>
      </c>
    </row>
    <row r="189" spans="1:9" ht="93.6">
      <c r="A189" s="123" t="s">
        <v>30</v>
      </c>
      <c r="B189" s="129">
        <v>907</v>
      </c>
      <c r="C189" s="124">
        <v>7</v>
      </c>
      <c r="D189" s="124">
        <v>3</v>
      </c>
      <c r="E189" s="111" t="s">
        <v>454</v>
      </c>
      <c r="F189" s="112" t="s">
        <v>27</v>
      </c>
      <c r="G189" s="114">
        <v>7395</v>
      </c>
      <c r="H189" s="114">
        <v>771</v>
      </c>
      <c r="I189" s="115">
        <v>0.10425963488843813</v>
      </c>
    </row>
    <row r="190" spans="1:9" ht="31.2">
      <c r="A190" s="123" t="s">
        <v>143</v>
      </c>
      <c r="B190" s="129">
        <v>907</v>
      </c>
      <c r="C190" s="124">
        <v>7</v>
      </c>
      <c r="D190" s="124">
        <v>3</v>
      </c>
      <c r="E190" s="111" t="s">
        <v>453</v>
      </c>
      <c r="F190" s="112" t="s">
        <v>1</v>
      </c>
      <c r="G190" s="114">
        <v>360.96</v>
      </c>
      <c r="H190" s="114">
        <v>213.05</v>
      </c>
      <c r="I190" s="115">
        <v>0.59023160460992918</v>
      </c>
    </row>
    <row r="191" spans="1:9" ht="31.2">
      <c r="A191" s="123" t="s">
        <v>13</v>
      </c>
      <c r="B191" s="129">
        <v>907</v>
      </c>
      <c r="C191" s="124">
        <v>7</v>
      </c>
      <c r="D191" s="124">
        <v>3</v>
      </c>
      <c r="E191" s="111" t="s">
        <v>453</v>
      </c>
      <c r="F191" s="112" t="s">
        <v>0</v>
      </c>
      <c r="G191" s="114">
        <v>360.96</v>
      </c>
      <c r="H191" s="114">
        <v>213.05</v>
      </c>
      <c r="I191" s="115">
        <v>0.59023160460992918</v>
      </c>
    </row>
    <row r="192" spans="1:9" ht="61.5" customHeight="1">
      <c r="A192" s="123" t="s">
        <v>384</v>
      </c>
      <c r="B192" s="129">
        <v>907</v>
      </c>
      <c r="C192" s="124">
        <v>7</v>
      </c>
      <c r="D192" s="124">
        <v>3</v>
      </c>
      <c r="E192" s="111" t="s">
        <v>383</v>
      </c>
      <c r="F192" s="112" t="s">
        <v>1</v>
      </c>
      <c r="G192" s="114">
        <v>0.7</v>
      </c>
      <c r="H192" s="114">
        <v>0</v>
      </c>
      <c r="I192" s="115">
        <v>0</v>
      </c>
    </row>
    <row r="193" spans="1:9" ht="62.25" customHeight="1">
      <c r="A193" s="123" t="s">
        <v>360</v>
      </c>
      <c r="B193" s="129">
        <v>907</v>
      </c>
      <c r="C193" s="124">
        <v>7</v>
      </c>
      <c r="D193" s="124">
        <v>3</v>
      </c>
      <c r="E193" s="111" t="s">
        <v>359</v>
      </c>
      <c r="F193" s="112" t="s">
        <v>1</v>
      </c>
      <c r="G193" s="114">
        <v>0.7</v>
      </c>
      <c r="H193" s="114">
        <v>0</v>
      </c>
      <c r="I193" s="115">
        <v>0</v>
      </c>
    </row>
    <row r="194" spans="1:9" ht="62.4">
      <c r="A194" s="123" t="s">
        <v>358</v>
      </c>
      <c r="B194" s="129">
        <v>907</v>
      </c>
      <c r="C194" s="124">
        <v>7</v>
      </c>
      <c r="D194" s="124">
        <v>3</v>
      </c>
      <c r="E194" s="111" t="s">
        <v>357</v>
      </c>
      <c r="F194" s="112" t="s">
        <v>1</v>
      </c>
      <c r="G194" s="114">
        <v>0.7</v>
      </c>
      <c r="H194" s="114">
        <v>0</v>
      </c>
      <c r="I194" s="115">
        <v>0</v>
      </c>
    </row>
    <row r="195" spans="1:9" ht="78">
      <c r="A195" s="123" t="s">
        <v>350</v>
      </c>
      <c r="B195" s="129">
        <v>907</v>
      </c>
      <c r="C195" s="124">
        <v>7</v>
      </c>
      <c r="D195" s="124">
        <v>3</v>
      </c>
      <c r="E195" s="111" t="s">
        <v>353</v>
      </c>
      <c r="F195" s="112" t="s">
        <v>1</v>
      </c>
      <c r="G195" s="114">
        <v>0.7</v>
      </c>
      <c r="H195" s="114">
        <v>0</v>
      </c>
      <c r="I195" s="115">
        <v>0</v>
      </c>
    </row>
    <row r="196" spans="1:9" ht="31.2">
      <c r="A196" s="123" t="s">
        <v>13</v>
      </c>
      <c r="B196" s="129">
        <v>907</v>
      </c>
      <c r="C196" s="124">
        <v>7</v>
      </c>
      <c r="D196" s="124">
        <v>3</v>
      </c>
      <c r="E196" s="111" t="s">
        <v>353</v>
      </c>
      <c r="F196" s="112" t="s">
        <v>0</v>
      </c>
      <c r="G196" s="114">
        <v>0.7</v>
      </c>
      <c r="H196" s="114">
        <v>0</v>
      </c>
      <c r="I196" s="115">
        <v>0</v>
      </c>
    </row>
    <row r="197" spans="1:9" ht="31.2">
      <c r="A197" s="123" t="s">
        <v>34</v>
      </c>
      <c r="B197" s="129">
        <v>907</v>
      </c>
      <c r="C197" s="124">
        <v>7</v>
      </c>
      <c r="D197" s="124">
        <v>5</v>
      </c>
      <c r="E197" s="111" t="s">
        <v>1</v>
      </c>
      <c r="F197" s="112" t="s">
        <v>1</v>
      </c>
      <c r="G197" s="114">
        <v>492.82</v>
      </c>
      <c r="H197" s="114">
        <v>26.54</v>
      </c>
      <c r="I197" s="115">
        <v>5.3853333874436915E-2</v>
      </c>
    </row>
    <row r="198" spans="1:9" ht="46.8">
      <c r="A198" s="123" t="s">
        <v>504</v>
      </c>
      <c r="B198" s="129">
        <v>907</v>
      </c>
      <c r="C198" s="124">
        <v>7</v>
      </c>
      <c r="D198" s="124">
        <v>5</v>
      </c>
      <c r="E198" s="111" t="s">
        <v>503</v>
      </c>
      <c r="F198" s="112" t="s">
        <v>1</v>
      </c>
      <c r="G198" s="114">
        <v>472.82</v>
      </c>
      <c r="H198" s="114">
        <v>26.54</v>
      </c>
      <c r="I198" s="115">
        <v>5.6131297322448287E-2</v>
      </c>
    </row>
    <row r="199" spans="1:9" ht="46.8">
      <c r="A199" s="123" t="s">
        <v>502</v>
      </c>
      <c r="B199" s="129">
        <v>907</v>
      </c>
      <c r="C199" s="124">
        <v>7</v>
      </c>
      <c r="D199" s="124">
        <v>5</v>
      </c>
      <c r="E199" s="111" t="s">
        <v>501</v>
      </c>
      <c r="F199" s="112" t="s">
        <v>1</v>
      </c>
      <c r="G199" s="114">
        <v>472.82</v>
      </c>
      <c r="H199" s="114">
        <v>26.54</v>
      </c>
      <c r="I199" s="115">
        <v>5.6131297322448287E-2</v>
      </c>
    </row>
    <row r="200" spans="1:9" ht="31.2">
      <c r="A200" s="123" t="s">
        <v>500</v>
      </c>
      <c r="B200" s="129">
        <v>907</v>
      </c>
      <c r="C200" s="124">
        <v>7</v>
      </c>
      <c r="D200" s="124">
        <v>5</v>
      </c>
      <c r="E200" s="111" t="s">
        <v>499</v>
      </c>
      <c r="F200" s="112" t="s">
        <v>1</v>
      </c>
      <c r="G200" s="114">
        <v>248.19</v>
      </c>
      <c r="H200" s="114">
        <v>6.54</v>
      </c>
      <c r="I200" s="115">
        <v>2.6350779644627099E-2</v>
      </c>
    </row>
    <row r="201" spans="1:9" ht="31.2">
      <c r="A201" s="123" t="s">
        <v>35</v>
      </c>
      <c r="B201" s="129">
        <v>907</v>
      </c>
      <c r="C201" s="124">
        <v>7</v>
      </c>
      <c r="D201" s="124">
        <v>5</v>
      </c>
      <c r="E201" s="111" t="s">
        <v>496</v>
      </c>
      <c r="F201" s="112" t="s">
        <v>1</v>
      </c>
      <c r="G201" s="114">
        <v>248.19</v>
      </c>
      <c r="H201" s="114">
        <v>6.54</v>
      </c>
      <c r="I201" s="115">
        <v>2.6350779644627099E-2</v>
      </c>
    </row>
    <row r="202" spans="1:9" ht="31.2">
      <c r="A202" s="123" t="s">
        <v>13</v>
      </c>
      <c r="B202" s="129">
        <v>907</v>
      </c>
      <c r="C202" s="124">
        <v>7</v>
      </c>
      <c r="D202" s="124">
        <v>5</v>
      </c>
      <c r="E202" s="111" t="s">
        <v>496</v>
      </c>
      <c r="F202" s="112" t="s">
        <v>0</v>
      </c>
      <c r="G202" s="114">
        <v>248.19</v>
      </c>
      <c r="H202" s="114">
        <v>6.54</v>
      </c>
      <c r="I202" s="115">
        <v>2.6350779644627099E-2</v>
      </c>
    </row>
    <row r="203" spans="1:9" ht="31.2">
      <c r="A203" s="123" t="s">
        <v>490</v>
      </c>
      <c r="B203" s="129">
        <v>907</v>
      </c>
      <c r="C203" s="124">
        <v>7</v>
      </c>
      <c r="D203" s="124">
        <v>5</v>
      </c>
      <c r="E203" s="111" t="s">
        <v>489</v>
      </c>
      <c r="F203" s="112" t="s">
        <v>1</v>
      </c>
      <c r="G203" s="114">
        <v>217.63</v>
      </c>
      <c r="H203" s="114">
        <v>20</v>
      </c>
      <c r="I203" s="115">
        <v>9.1899094793916281E-2</v>
      </c>
    </row>
    <row r="204" spans="1:9" ht="31.2">
      <c r="A204" s="123" t="s">
        <v>35</v>
      </c>
      <c r="B204" s="129">
        <v>907</v>
      </c>
      <c r="C204" s="124">
        <v>7</v>
      </c>
      <c r="D204" s="124">
        <v>5</v>
      </c>
      <c r="E204" s="111" t="s">
        <v>477</v>
      </c>
      <c r="F204" s="112" t="s">
        <v>1</v>
      </c>
      <c r="G204" s="114">
        <v>217.63</v>
      </c>
      <c r="H204" s="114">
        <v>20</v>
      </c>
      <c r="I204" s="115">
        <v>9.1899094793916281E-2</v>
      </c>
    </row>
    <row r="205" spans="1:9" ht="31.2">
      <c r="A205" s="123" t="s">
        <v>13</v>
      </c>
      <c r="B205" s="129">
        <v>907</v>
      </c>
      <c r="C205" s="124">
        <v>7</v>
      </c>
      <c r="D205" s="124">
        <v>5</v>
      </c>
      <c r="E205" s="111" t="s">
        <v>477</v>
      </c>
      <c r="F205" s="112" t="s">
        <v>0</v>
      </c>
      <c r="G205" s="114">
        <v>217.63</v>
      </c>
      <c r="H205" s="114">
        <v>20</v>
      </c>
      <c r="I205" s="115">
        <v>9.1899094793916281E-2</v>
      </c>
    </row>
    <row r="206" spans="1:9" ht="31.2">
      <c r="A206" s="123" t="s">
        <v>461</v>
      </c>
      <c r="B206" s="129">
        <v>907</v>
      </c>
      <c r="C206" s="124">
        <v>7</v>
      </c>
      <c r="D206" s="124">
        <v>5</v>
      </c>
      <c r="E206" s="111" t="s">
        <v>460</v>
      </c>
      <c r="F206" s="112" t="s">
        <v>1</v>
      </c>
      <c r="G206" s="114">
        <v>7</v>
      </c>
      <c r="H206" s="114">
        <v>0</v>
      </c>
      <c r="I206" s="115">
        <v>0</v>
      </c>
    </row>
    <row r="207" spans="1:9" ht="31.2">
      <c r="A207" s="123" t="s">
        <v>35</v>
      </c>
      <c r="B207" s="129">
        <v>907</v>
      </c>
      <c r="C207" s="124">
        <v>7</v>
      </c>
      <c r="D207" s="124">
        <v>5</v>
      </c>
      <c r="E207" s="111" t="s">
        <v>456</v>
      </c>
      <c r="F207" s="112" t="s">
        <v>1</v>
      </c>
      <c r="G207" s="114">
        <v>7</v>
      </c>
      <c r="H207" s="114">
        <v>0</v>
      </c>
      <c r="I207" s="115">
        <v>0</v>
      </c>
    </row>
    <row r="208" spans="1:9" ht="31.2">
      <c r="A208" s="123" t="s">
        <v>13</v>
      </c>
      <c r="B208" s="129">
        <v>907</v>
      </c>
      <c r="C208" s="124">
        <v>7</v>
      </c>
      <c r="D208" s="124">
        <v>5</v>
      </c>
      <c r="E208" s="111" t="s">
        <v>456</v>
      </c>
      <c r="F208" s="112" t="s">
        <v>0</v>
      </c>
      <c r="G208" s="114">
        <v>7</v>
      </c>
      <c r="H208" s="114">
        <v>0</v>
      </c>
      <c r="I208" s="115">
        <v>0</v>
      </c>
    </row>
    <row r="209" spans="1:9" ht="46.5" customHeight="1">
      <c r="A209" s="123" t="s">
        <v>155</v>
      </c>
      <c r="B209" s="129">
        <v>907</v>
      </c>
      <c r="C209" s="124">
        <v>7</v>
      </c>
      <c r="D209" s="124">
        <v>5</v>
      </c>
      <c r="E209" s="111" t="s">
        <v>154</v>
      </c>
      <c r="F209" s="112" t="s">
        <v>1</v>
      </c>
      <c r="G209" s="114">
        <v>20</v>
      </c>
      <c r="H209" s="114">
        <v>0</v>
      </c>
      <c r="I209" s="115">
        <v>0</v>
      </c>
    </row>
    <row r="210" spans="1:9" ht="45.75" customHeight="1">
      <c r="A210" s="123" t="s">
        <v>141</v>
      </c>
      <c r="B210" s="129">
        <v>907</v>
      </c>
      <c r="C210" s="124">
        <v>7</v>
      </c>
      <c r="D210" s="124">
        <v>5</v>
      </c>
      <c r="E210" s="111" t="s">
        <v>140</v>
      </c>
      <c r="F210" s="112" t="s">
        <v>1</v>
      </c>
      <c r="G210" s="114">
        <v>20</v>
      </c>
      <c r="H210" s="114">
        <v>0</v>
      </c>
      <c r="I210" s="115">
        <v>0</v>
      </c>
    </row>
    <row r="211" spans="1:9" ht="46.8">
      <c r="A211" s="123" t="s">
        <v>139</v>
      </c>
      <c r="B211" s="129">
        <v>907</v>
      </c>
      <c r="C211" s="124">
        <v>7</v>
      </c>
      <c r="D211" s="124">
        <v>5</v>
      </c>
      <c r="E211" s="111" t="s">
        <v>138</v>
      </c>
      <c r="F211" s="112" t="s">
        <v>1</v>
      </c>
      <c r="G211" s="114">
        <v>20</v>
      </c>
      <c r="H211" s="114">
        <v>0</v>
      </c>
      <c r="I211" s="115">
        <v>0</v>
      </c>
    </row>
    <row r="212" spans="1:9" ht="62.4">
      <c r="A212" s="123" t="s">
        <v>131</v>
      </c>
      <c r="B212" s="129">
        <v>907</v>
      </c>
      <c r="C212" s="124">
        <v>7</v>
      </c>
      <c r="D212" s="124">
        <v>5</v>
      </c>
      <c r="E212" s="111" t="s">
        <v>130</v>
      </c>
      <c r="F212" s="112" t="s">
        <v>1</v>
      </c>
      <c r="G212" s="114">
        <v>20</v>
      </c>
      <c r="H212" s="114">
        <v>0</v>
      </c>
      <c r="I212" s="115">
        <v>0</v>
      </c>
    </row>
    <row r="213" spans="1:9" ht="31.2">
      <c r="A213" s="123" t="s">
        <v>13</v>
      </c>
      <c r="B213" s="129">
        <v>907</v>
      </c>
      <c r="C213" s="124">
        <v>7</v>
      </c>
      <c r="D213" s="124">
        <v>5</v>
      </c>
      <c r="E213" s="111" t="s">
        <v>130</v>
      </c>
      <c r="F213" s="112" t="s">
        <v>0</v>
      </c>
      <c r="G213" s="114">
        <v>20</v>
      </c>
      <c r="H213" s="114">
        <v>0</v>
      </c>
      <c r="I213" s="115">
        <v>0</v>
      </c>
    </row>
    <row r="214" spans="1:9">
      <c r="A214" s="123" t="s">
        <v>102</v>
      </c>
      <c r="B214" s="129">
        <v>907</v>
      </c>
      <c r="C214" s="124">
        <v>7</v>
      </c>
      <c r="D214" s="124">
        <v>7</v>
      </c>
      <c r="E214" s="111" t="s">
        <v>1</v>
      </c>
      <c r="F214" s="112" t="s">
        <v>1</v>
      </c>
      <c r="G214" s="114">
        <v>3041.48</v>
      </c>
      <c r="H214" s="114">
        <v>548.1</v>
      </c>
      <c r="I214" s="115">
        <v>0.18020831963386247</v>
      </c>
    </row>
    <row r="215" spans="1:9" ht="46.8">
      <c r="A215" s="123" t="s">
        <v>504</v>
      </c>
      <c r="B215" s="129">
        <v>907</v>
      </c>
      <c r="C215" s="124">
        <v>7</v>
      </c>
      <c r="D215" s="124">
        <v>7</v>
      </c>
      <c r="E215" s="111" t="s">
        <v>503</v>
      </c>
      <c r="F215" s="112" t="s">
        <v>1</v>
      </c>
      <c r="G215" s="114">
        <v>3041.48</v>
      </c>
      <c r="H215" s="114">
        <v>548.1</v>
      </c>
      <c r="I215" s="115">
        <v>0.18020831963386247</v>
      </c>
    </row>
    <row r="216" spans="1:9" ht="62.4">
      <c r="A216" s="123" t="s">
        <v>452</v>
      </c>
      <c r="B216" s="129">
        <v>907</v>
      </c>
      <c r="C216" s="124">
        <v>7</v>
      </c>
      <c r="D216" s="124">
        <v>7</v>
      </c>
      <c r="E216" s="111" t="s">
        <v>451</v>
      </c>
      <c r="F216" s="112" t="s">
        <v>1</v>
      </c>
      <c r="G216" s="114">
        <v>3041.48</v>
      </c>
      <c r="H216" s="114">
        <v>548.1</v>
      </c>
      <c r="I216" s="115">
        <v>0.18020831963386247</v>
      </c>
    </row>
    <row r="217" spans="1:9" ht="31.2">
      <c r="A217" s="123" t="s">
        <v>437</v>
      </c>
      <c r="B217" s="129">
        <v>907</v>
      </c>
      <c r="C217" s="124">
        <v>7</v>
      </c>
      <c r="D217" s="124">
        <v>7</v>
      </c>
      <c r="E217" s="111" t="s">
        <v>436</v>
      </c>
      <c r="F217" s="112" t="s">
        <v>1</v>
      </c>
      <c r="G217" s="114">
        <v>3041.48</v>
      </c>
      <c r="H217" s="114">
        <v>548.1</v>
      </c>
      <c r="I217" s="115">
        <v>0.18020831963386247</v>
      </c>
    </row>
    <row r="218" spans="1:9" ht="31.2">
      <c r="A218" s="123" t="s">
        <v>435</v>
      </c>
      <c r="B218" s="129">
        <v>907</v>
      </c>
      <c r="C218" s="124">
        <v>7</v>
      </c>
      <c r="D218" s="124">
        <v>7</v>
      </c>
      <c r="E218" s="111" t="s">
        <v>434</v>
      </c>
      <c r="F218" s="112" t="s">
        <v>1</v>
      </c>
      <c r="G218" s="114">
        <v>231.05</v>
      </c>
      <c r="H218" s="114">
        <v>0</v>
      </c>
      <c r="I218" s="115">
        <v>0</v>
      </c>
    </row>
    <row r="219" spans="1:9" ht="31.2">
      <c r="A219" s="123" t="s">
        <v>13</v>
      </c>
      <c r="B219" s="129">
        <v>907</v>
      </c>
      <c r="C219" s="124">
        <v>7</v>
      </c>
      <c r="D219" s="124">
        <v>7</v>
      </c>
      <c r="E219" s="111" t="s">
        <v>434</v>
      </c>
      <c r="F219" s="112" t="s">
        <v>0</v>
      </c>
      <c r="G219" s="114">
        <v>231.05</v>
      </c>
      <c r="H219" s="114">
        <v>0</v>
      </c>
      <c r="I219" s="115">
        <v>0</v>
      </c>
    </row>
    <row r="220" spans="1:9" ht="95.25" customHeight="1">
      <c r="A220" s="123" t="s">
        <v>433</v>
      </c>
      <c r="B220" s="129">
        <v>907</v>
      </c>
      <c r="C220" s="124">
        <v>7</v>
      </c>
      <c r="D220" s="124">
        <v>7</v>
      </c>
      <c r="E220" s="111" t="s">
        <v>432</v>
      </c>
      <c r="F220" s="112" t="s">
        <v>1</v>
      </c>
      <c r="G220" s="114">
        <v>2810.43</v>
      </c>
      <c r="H220" s="114">
        <v>548.1</v>
      </c>
      <c r="I220" s="115">
        <v>0.19502353732347008</v>
      </c>
    </row>
    <row r="221" spans="1:9" ht="31.2">
      <c r="A221" s="123" t="s">
        <v>13</v>
      </c>
      <c r="B221" s="129">
        <v>907</v>
      </c>
      <c r="C221" s="124">
        <v>7</v>
      </c>
      <c r="D221" s="124">
        <v>7</v>
      </c>
      <c r="E221" s="111" t="s">
        <v>432</v>
      </c>
      <c r="F221" s="112" t="s">
        <v>0</v>
      </c>
      <c r="G221" s="114">
        <v>2810.43</v>
      </c>
      <c r="H221" s="114">
        <v>548.1</v>
      </c>
      <c r="I221" s="115">
        <v>0.19502353732347008</v>
      </c>
    </row>
    <row r="222" spans="1:9">
      <c r="A222" s="123" t="s">
        <v>193</v>
      </c>
      <c r="B222" s="129">
        <v>907</v>
      </c>
      <c r="C222" s="124">
        <v>7</v>
      </c>
      <c r="D222" s="124">
        <v>9</v>
      </c>
      <c r="E222" s="111" t="s">
        <v>1</v>
      </c>
      <c r="F222" s="112" t="s">
        <v>1</v>
      </c>
      <c r="G222" s="114">
        <v>15628.41</v>
      </c>
      <c r="H222" s="114">
        <v>7980.3</v>
      </c>
      <c r="I222" s="115">
        <v>0.51062776059752724</v>
      </c>
    </row>
    <row r="223" spans="1:9" ht="46.8">
      <c r="A223" s="123" t="s">
        <v>504</v>
      </c>
      <c r="B223" s="129">
        <v>907</v>
      </c>
      <c r="C223" s="124">
        <v>7</v>
      </c>
      <c r="D223" s="124">
        <v>9</v>
      </c>
      <c r="E223" s="111" t="s">
        <v>503</v>
      </c>
      <c r="F223" s="112" t="s">
        <v>1</v>
      </c>
      <c r="G223" s="114">
        <v>15591.06</v>
      </c>
      <c r="H223" s="114">
        <v>7980.3</v>
      </c>
      <c r="I223" s="115">
        <v>0.51185102231663537</v>
      </c>
    </row>
    <row r="224" spans="1:9" ht="62.4">
      <c r="A224" s="123" t="s">
        <v>452</v>
      </c>
      <c r="B224" s="129">
        <v>907</v>
      </c>
      <c r="C224" s="124">
        <v>7</v>
      </c>
      <c r="D224" s="124">
        <v>9</v>
      </c>
      <c r="E224" s="111" t="s">
        <v>451</v>
      </c>
      <c r="F224" s="112" t="s">
        <v>1</v>
      </c>
      <c r="G224" s="114">
        <v>15591.06</v>
      </c>
      <c r="H224" s="114">
        <v>7980.3</v>
      </c>
      <c r="I224" s="115">
        <v>0.51185102231663537</v>
      </c>
    </row>
    <row r="225" spans="1:9" ht="31.2">
      <c r="A225" s="123" t="s">
        <v>450</v>
      </c>
      <c r="B225" s="129">
        <v>907</v>
      </c>
      <c r="C225" s="124">
        <v>7</v>
      </c>
      <c r="D225" s="124">
        <v>9</v>
      </c>
      <c r="E225" s="111" t="s">
        <v>449</v>
      </c>
      <c r="F225" s="112" t="s">
        <v>1</v>
      </c>
      <c r="G225" s="114">
        <v>14211.83</v>
      </c>
      <c r="H225" s="114">
        <v>7254.55</v>
      </c>
      <c r="I225" s="115">
        <v>0.51045854052574513</v>
      </c>
    </row>
    <row r="226" spans="1:9" ht="31.2">
      <c r="A226" s="123" t="s">
        <v>228</v>
      </c>
      <c r="B226" s="129">
        <v>907</v>
      </c>
      <c r="C226" s="124">
        <v>7</v>
      </c>
      <c r="D226" s="124">
        <v>9</v>
      </c>
      <c r="E226" s="111" t="s">
        <v>448</v>
      </c>
      <c r="F226" s="112" t="s">
        <v>1</v>
      </c>
      <c r="G226" s="114">
        <v>3138.71</v>
      </c>
      <c r="H226" s="114">
        <v>1657.61</v>
      </c>
      <c r="I226" s="115">
        <v>0.52811823965896809</v>
      </c>
    </row>
    <row r="227" spans="1:9" ht="93.6">
      <c r="A227" s="123" t="s">
        <v>30</v>
      </c>
      <c r="B227" s="129">
        <v>907</v>
      </c>
      <c r="C227" s="124">
        <v>7</v>
      </c>
      <c r="D227" s="124">
        <v>9</v>
      </c>
      <c r="E227" s="111" t="s">
        <v>448</v>
      </c>
      <c r="F227" s="112" t="s">
        <v>27</v>
      </c>
      <c r="G227" s="114">
        <v>2598</v>
      </c>
      <c r="H227" s="114">
        <v>1488.16</v>
      </c>
      <c r="I227" s="115">
        <v>0.57280985373364124</v>
      </c>
    </row>
    <row r="228" spans="1:9" ht="31.2">
      <c r="A228" s="123" t="s">
        <v>13</v>
      </c>
      <c r="B228" s="129">
        <v>907</v>
      </c>
      <c r="C228" s="124">
        <v>7</v>
      </c>
      <c r="D228" s="124">
        <v>9</v>
      </c>
      <c r="E228" s="111" t="s">
        <v>448</v>
      </c>
      <c r="F228" s="112" t="s">
        <v>0</v>
      </c>
      <c r="G228" s="114">
        <v>528.41</v>
      </c>
      <c r="H228" s="114">
        <v>168.48</v>
      </c>
      <c r="I228" s="115">
        <v>0.31884332242009045</v>
      </c>
    </row>
    <row r="229" spans="1:9">
      <c r="A229" s="123" t="s">
        <v>5</v>
      </c>
      <c r="B229" s="129">
        <v>907</v>
      </c>
      <c r="C229" s="124">
        <v>7</v>
      </c>
      <c r="D229" s="124">
        <v>9</v>
      </c>
      <c r="E229" s="111" t="s">
        <v>448</v>
      </c>
      <c r="F229" s="112" t="s">
        <v>2</v>
      </c>
      <c r="G229" s="114">
        <v>12.3</v>
      </c>
      <c r="H229" s="114">
        <v>0.96</v>
      </c>
      <c r="I229" s="115">
        <v>7.8048780487804864E-2</v>
      </c>
    </row>
    <row r="230" spans="1:9" ht="31.2">
      <c r="A230" s="123" t="s">
        <v>159</v>
      </c>
      <c r="B230" s="129">
        <v>907</v>
      </c>
      <c r="C230" s="124">
        <v>7</v>
      </c>
      <c r="D230" s="124">
        <v>9</v>
      </c>
      <c r="E230" s="111" t="s">
        <v>447</v>
      </c>
      <c r="F230" s="112" t="s">
        <v>1</v>
      </c>
      <c r="G230" s="114">
        <v>8147.12</v>
      </c>
      <c r="H230" s="114">
        <v>5353.94</v>
      </c>
      <c r="I230" s="115">
        <v>0.65715737585797185</v>
      </c>
    </row>
    <row r="231" spans="1:9" ht="93.6">
      <c r="A231" s="123" t="s">
        <v>30</v>
      </c>
      <c r="B231" s="129">
        <v>907</v>
      </c>
      <c r="C231" s="124">
        <v>7</v>
      </c>
      <c r="D231" s="124">
        <v>9</v>
      </c>
      <c r="E231" s="111" t="s">
        <v>447</v>
      </c>
      <c r="F231" s="112" t="s">
        <v>27</v>
      </c>
      <c r="G231" s="114">
        <v>8067.12</v>
      </c>
      <c r="H231" s="114">
        <v>5345.79</v>
      </c>
      <c r="I231" s="115">
        <v>0.66266399904798734</v>
      </c>
    </row>
    <row r="232" spans="1:9" ht="31.2">
      <c r="A232" s="123" t="s">
        <v>13</v>
      </c>
      <c r="B232" s="129">
        <v>907</v>
      </c>
      <c r="C232" s="124">
        <v>7</v>
      </c>
      <c r="D232" s="124">
        <v>9</v>
      </c>
      <c r="E232" s="111" t="s">
        <v>447</v>
      </c>
      <c r="F232" s="112" t="s">
        <v>0</v>
      </c>
      <c r="G232" s="114">
        <v>80</v>
      </c>
      <c r="H232" s="114">
        <v>8.15</v>
      </c>
      <c r="I232" s="115">
        <v>0.10187499999999999</v>
      </c>
    </row>
    <row r="233" spans="1:9" ht="207" customHeight="1">
      <c r="A233" s="123" t="s">
        <v>31</v>
      </c>
      <c r="B233" s="129">
        <v>907</v>
      </c>
      <c r="C233" s="124">
        <v>7</v>
      </c>
      <c r="D233" s="124">
        <v>9</v>
      </c>
      <c r="E233" s="111" t="s">
        <v>446</v>
      </c>
      <c r="F233" s="112" t="s">
        <v>1</v>
      </c>
      <c r="G233" s="114">
        <v>2926</v>
      </c>
      <c r="H233" s="114">
        <v>243</v>
      </c>
      <c r="I233" s="115">
        <v>8.3048530416951469E-2</v>
      </c>
    </row>
    <row r="234" spans="1:9" ht="93.6">
      <c r="A234" s="123" t="s">
        <v>30</v>
      </c>
      <c r="B234" s="129">
        <v>907</v>
      </c>
      <c r="C234" s="124">
        <v>7</v>
      </c>
      <c r="D234" s="124">
        <v>9</v>
      </c>
      <c r="E234" s="111" t="s">
        <v>446</v>
      </c>
      <c r="F234" s="112" t="s">
        <v>27</v>
      </c>
      <c r="G234" s="114">
        <v>2926</v>
      </c>
      <c r="H234" s="114">
        <v>243</v>
      </c>
      <c r="I234" s="115">
        <v>8.3048530416951469E-2</v>
      </c>
    </row>
    <row r="235" spans="1:9" ht="46.8">
      <c r="A235" s="123" t="s">
        <v>445</v>
      </c>
      <c r="B235" s="129">
        <v>907</v>
      </c>
      <c r="C235" s="124">
        <v>7</v>
      </c>
      <c r="D235" s="124">
        <v>9</v>
      </c>
      <c r="E235" s="111" t="s">
        <v>444</v>
      </c>
      <c r="F235" s="112" t="s">
        <v>1</v>
      </c>
      <c r="G235" s="114">
        <v>10</v>
      </c>
      <c r="H235" s="114">
        <v>0</v>
      </c>
      <c r="I235" s="115">
        <v>0</v>
      </c>
    </row>
    <row r="236" spans="1:9" ht="78">
      <c r="A236" s="123" t="s">
        <v>350</v>
      </c>
      <c r="B236" s="129">
        <v>907</v>
      </c>
      <c r="C236" s="124">
        <v>7</v>
      </c>
      <c r="D236" s="124">
        <v>9</v>
      </c>
      <c r="E236" s="111" t="s">
        <v>443</v>
      </c>
      <c r="F236" s="112" t="s">
        <v>1</v>
      </c>
      <c r="G236" s="114">
        <v>10</v>
      </c>
      <c r="H236" s="114">
        <v>0</v>
      </c>
      <c r="I236" s="115">
        <v>0</v>
      </c>
    </row>
    <row r="237" spans="1:9" ht="31.2">
      <c r="A237" s="123" t="s">
        <v>13</v>
      </c>
      <c r="B237" s="129">
        <v>907</v>
      </c>
      <c r="C237" s="124">
        <v>7</v>
      </c>
      <c r="D237" s="124">
        <v>9</v>
      </c>
      <c r="E237" s="111" t="s">
        <v>443</v>
      </c>
      <c r="F237" s="112" t="s">
        <v>0</v>
      </c>
      <c r="G237" s="114">
        <v>10</v>
      </c>
      <c r="H237" s="114">
        <v>0</v>
      </c>
      <c r="I237" s="115">
        <v>0</v>
      </c>
    </row>
    <row r="238" spans="1:9" ht="49.5" customHeight="1">
      <c r="A238" s="123" t="s">
        <v>442</v>
      </c>
      <c r="B238" s="129">
        <v>907</v>
      </c>
      <c r="C238" s="124">
        <v>7</v>
      </c>
      <c r="D238" s="124">
        <v>9</v>
      </c>
      <c r="E238" s="111" t="s">
        <v>441</v>
      </c>
      <c r="F238" s="112" t="s">
        <v>1</v>
      </c>
      <c r="G238" s="114">
        <v>1369.23</v>
      </c>
      <c r="H238" s="114">
        <v>725.75</v>
      </c>
      <c r="I238" s="115">
        <v>0.53004243260810824</v>
      </c>
    </row>
    <row r="239" spans="1:9" ht="78">
      <c r="A239" s="123" t="s">
        <v>440</v>
      </c>
      <c r="B239" s="129">
        <v>907</v>
      </c>
      <c r="C239" s="124">
        <v>7</v>
      </c>
      <c r="D239" s="124">
        <v>9</v>
      </c>
      <c r="E239" s="111" t="s">
        <v>439</v>
      </c>
      <c r="F239" s="112" t="s">
        <v>1</v>
      </c>
      <c r="G239" s="114">
        <v>1278.73</v>
      </c>
      <c r="H239" s="114">
        <v>673.25</v>
      </c>
      <c r="I239" s="115">
        <v>0.52649894817514253</v>
      </c>
    </row>
    <row r="240" spans="1:9" ht="93.6">
      <c r="A240" s="123" t="s">
        <v>30</v>
      </c>
      <c r="B240" s="129">
        <v>907</v>
      </c>
      <c r="C240" s="124">
        <v>7</v>
      </c>
      <c r="D240" s="124">
        <v>9</v>
      </c>
      <c r="E240" s="111" t="s">
        <v>439</v>
      </c>
      <c r="F240" s="112" t="s">
        <v>27</v>
      </c>
      <c r="G240" s="114">
        <v>100</v>
      </c>
      <c r="H240" s="114">
        <v>0</v>
      </c>
      <c r="I240" s="115">
        <v>0</v>
      </c>
    </row>
    <row r="241" spans="1:9" ht="31.2">
      <c r="A241" s="123" t="s">
        <v>13</v>
      </c>
      <c r="B241" s="129">
        <v>907</v>
      </c>
      <c r="C241" s="124">
        <v>7</v>
      </c>
      <c r="D241" s="124">
        <v>9</v>
      </c>
      <c r="E241" s="111" t="s">
        <v>439</v>
      </c>
      <c r="F241" s="112" t="s">
        <v>0</v>
      </c>
      <c r="G241" s="114">
        <v>1178.73</v>
      </c>
      <c r="H241" s="114">
        <v>673.25</v>
      </c>
      <c r="I241" s="115">
        <v>0.57116557651031197</v>
      </c>
    </row>
    <row r="242" spans="1:9" ht="31.2">
      <c r="A242" s="123" t="s">
        <v>143</v>
      </c>
      <c r="B242" s="129">
        <v>907</v>
      </c>
      <c r="C242" s="124">
        <v>7</v>
      </c>
      <c r="D242" s="124">
        <v>9</v>
      </c>
      <c r="E242" s="111" t="s">
        <v>438</v>
      </c>
      <c r="F242" s="112" t="s">
        <v>1</v>
      </c>
      <c r="G242" s="114">
        <v>90.5</v>
      </c>
      <c r="H242" s="114">
        <v>52.5</v>
      </c>
      <c r="I242" s="115">
        <v>0.58011049723756902</v>
      </c>
    </row>
    <row r="243" spans="1:9" ht="31.2">
      <c r="A243" s="123" t="s">
        <v>13</v>
      </c>
      <c r="B243" s="129">
        <v>907</v>
      </c>
      <c r="C243" s="124">
        <v>7</v>
      </c>
      <c r="D243" s="124">
        <v>9</v>
      </c>
      <c r="E243" s="111" t="s">
        <v>438</v>
      </c>
      <c r="F243" s="112" t="s">
        <v>0</v>
      </c>
      <c r="G243" s="114">
        <v>90.5</v>
      </c>
      <c r="H243" s="114">
        <v>52.5</v>
      </c>
      <c r="I243" s="115">
        <v>0.58011049723756902</v>
      </c>
    </row>
    <row r="244" spans="1:9" ht="62.4">
      <c r="A244" s="123" t="s">
        <v>200</v>
      </c>
      <c r="B244" s="129">
        <v>907</v>
      </c>
      <c r="C244" s="124">
        <v>7</v>
      </c>
      <c r="D244" s="124">
        <v>9</v>
      </c>
      <c r="E244" s="111" t="s">
        <v>199</v>
      </c>
      <c r="F244" s="112" t="s">
        <v>1</v>
      </c>
      <c r="G244" s="114">
        <v>37.35</v>
      </c>
      <c r="H244" s="114">
        <v>0</v>
      </c>
      <c r="I244" s="115">
        <v>0</v>
      </c>
    </row>
    <row r="245" spans="1:9" ht="62.4">
      <c r="A245" s="123" t="s">
        <v>198</v>
      </c>
      <c r="B245" s="129">
        <v>907</v>
      </c>
      <c r="C245" s="124">
        <v>7</v>
      </c>
      <c r="D245" s="124">
        <v>9</v>
      </c>
      <c r="E245" s="111" t="s">
        <v>197</v>
      </c>
      <c r="F245" s="112" t="s">
        <v>1</v>
      </c>
      <c r="G245" s="114">
        <v>37.35</v>
      </c>
      <c r="H245" s="114">
        <v>0</v>
      </c>
      <c r="I245" s="115">
        <v>0</v>
      </c>
    </row>
    <row r="246" spans="1:9" ht="62.4">
      <c r="A246" s="123" t="s">
        <v>196</v>
      </c>
      <c r="B246" s="129">
        <v>907</v>
      </c>
      <c r="C246" s="124">
        <v>7</v>
      </c>
      <c r="D246" s="124">
        <v>9</v>
      </c>
      <c r="E246" s="111" t="s">
        <v>195</v>
      </c>
      <c r="F246" s="112" t="s">
        <v>1</v>
      </c>
      <c r="G246" s="114">
        <v>37.35</v>
      </c>
      <c r="H246" s="114">
        <v>0</v>
      </c>
      <c r="I246" s="115">
        <v>0</v>
      </c>
    </row>
    <row r="247" spans="1:9" ht="62.4">
      <c r="A247" s="123" t="s">
        <v>194</v>
      </c>
      <c r="B247" s="129">
        <v>907</v>
      </c>
      <c r="C247" s="124">
        <v>7</v>
      </c>
      <c r="D247" s="124">
        <v>9</v>
      </c>
      <c r="E247" s="111" t="s">
        <v>192</v>
      </c>
      <c r="F247" s="112" t="s">
        <v>1</v>
      </c>
      <c r="G247" s="114">
        <v>37.35</v>
      </c>
      <c r="H247" s="114">
        <v>0</v>
      </c>
      <c r="I247" s="115">
        <v>0</v>
      </c>
    </row>
    <row r="248" spans="1:9" ht="31.2">
      <c r="A248" s="123" t="s">
        <v>13</v>
      </c>
      <c r="B248" s="129">
        <v>907</v>
      </c>
      <c r="C248" s="124">
        <v>7</v>
      </c>
      <c r="D248" s="124">
        <v>9</v>
      </c>
      <c r="E248" s="111" t="s">
        <v>192</v>
      </c>
      <c r="F248" s="112" t="s">
        <v>0</v>
      </c>
      <c r="G248" s="114">
        <v>37.35</v>
      </c>
      <c r="H248" s="114">
        <v>0</v>
      </c>
      <c r="I248" s="115">
        <v>0</v>
      </c>
    </row>
    <row r="249" spans="1:9">
      <c r="A249" s="123" t="s">
        <v>512</v>
      </c>
      <c r="B249" s="129">
        <v>907</v>
      </c>
      <c r="C249" s="124">
        <v>10</v>
      </c>
      <c r="D249" s="124">
        <v>0</v>
      </c>
      <c r="E249" s="111" t="s">
        <v>1</v>
      </c>
      <c r="F249" s="112" t="s">
        <v>1</v>
      </c>
      <c r="G249" s="114">
        <v>14707.4</v>
      </c>
      <c r="H249" s="114">
        <v>8661.26</v>
      </c>
      <c r="I249" s="115">
        <v>0.58890490501380266</v>
      </c>
    </row>
    <row r="250" spans="1:9">
      <c r="A250" s="123" t="s">
        <v>472</v>
      </c>
      <c r="B250" s="129">
        <v>907</v>
      </c>
      <c r="C250" s="124">
        <v>10</v>
      </c>
      <c r="D250" s="124">
        <v>4</v>
      </c>
      <c r="E250" s="111" t="s">
        <v>1</v>
      </c>
      <c r="F250" s="112" t="s">
        <v>1</v>
      </c>
      <c r="G250" s="114">
        <v>14707.4</v>
      </c>
      <c r="H250" s="114">
        <v>8661.26</v>
      </c>
      <c r="I250" s="115">
        <v>0.58890490501380266</v>
      </c>
    </row>
    <row r="251" spans="1:9" ht="46.8">
      <c r="A251" s="123" t="s">
        <v>504</v>
      </c>
      <c r="B251" s="129">
        <v>907</v>
      </c>
      <c r="C251" s="124">
        <v>10</v>
      </c>
      <c r="D251" s="124">
        <v>4</v>
      </c>
      <c r="E251" s="111" t="s">
        <v>503</v>
      </c>
      <c r="F251" s="112" t="s">
        <v>1</v>
      </c>
      <c r="G251" s="114">
        <v>14707.4</v>
      </c>
      <c r="H251" s="114">
        <v>8661.26</v>
      </c>
      <c r="I251" s="115">
        <v>0.58890490501380266</v>
      </c>
    </row>
    <row r="252" spans="1:9" ht="46.8">
      <c r="A252" s="123" t="s">
        <v>502</v>
      </c>
      <c r="B252" s="129">
        <v>907</v>
      </c>
      <c r="C252" s="124">
        <v>10</v>
      </c>
      <c r="D252" s="124">
        <v>4</v>
      </c>
      <c r="E252" s="111" t="s">
        <v>501</v>
      </c>
      <c r="F252" s="112" t="s">
        <v>1</v>
      </c>
      <c r="G252" s="114">
        <v>14707.4</v>
      </c>
      <c r="H252" s="114">
        <v>8661.26</v>
      </c>
      <c r="I252" s="115">
        <v>0.58890490501380266</v>
      </c>
    </row>
    <row r="253" spans="1:9" ht="31.2">
      <c r="A253" s="123" t="s">
        <v>490</v>
      </c>
      <c r="B253" s="129">
        <v>907</v>
      </c>
      <c r="C253" s="124">
        <v>10</v>
      </c>
      <c r="D253" s="124">
        <v>4</v>
      </c>
      <c r="E253" s="111" t="s">
        <v>489</v>
      </c>
      <c r="F253" s="112" t="s">
        <v>1</v>
      </c>
      <c r="G253" s="114">
        <v>14707.4</v>
      </c>
      <c r="H253" s="114">
        <v>8661.26</v>
      </c>
      <c r="I253" s="115">
        <v>0.58890490501380266</v>
      </c>
    </row>
    <row r="254" spans="1:9" ht="63" customHeight="1">
      <c r="A254" s="123" t="s">
        <v>473</v>
      </c>
      <c r="B254" s="129">
        <v>907</v>
      </c>
      <c r="C254" s="124">
        <v>10</v>
      </c>
      <c r="D254" s="124">
        <v>4</v>
      </c>
      <c r="E254" s="111" t="s">
        <v>471</v>
      </c>
      <c r="F254" s="112" t="s">
        <v>1</v>
      </c>
      <c r="G254" s="114">
        <v>14707.4</v>
      </c>
      <c r="H254" s="114">
        <v>8661.26</v>
      </c>
      <c r="I254" s="115">
        <v>0.58890490501380266</v>
      </c>
    </row>
    <row r="255" spans="1:9" ht="31.2">
      <c r="A255" s="123" t="s">
        <v>13</v>
      </c>
      <c r="B255" s="129">
        <v>907</v>
      </c>
      <c r="C255" s="124">
        <v>10</v>
      </c>
      <c r="D255" s="124">
        <v>4</v>
      </c>
      <c r="E255" s="111" t="s">
        <v>471</v>
      </c>
      <c r="F255" s="112" t="s">
        <v>0</v>
      </c>
      <c r="G255" s="114">
        <v>14707.4</v>
      </c>
      <c r="H255" s="114">
        <v>8661.26</v>
      </c>
      <c r="I255" s="115">
        <v>0.58890490501380266</v>
      </c>
    </row>
    <row r="256" spans="1:9" s="122" customFormat="1" ht="31.2">
      <c r="A256" s="120" t="s">
        <v>526</v>
      </c>
      <c r="B256" s="128">
        <v>910</v>
      </c>
      <c r="C256" s="121">
        <v>0</v>
      </c>
      <c r="D256" s="121">
        <v>0</v>
      </c>
      <c r="E256" s="105" t="s">
        <v>1</v>
      </c>
      <c r="F256" s="106" t="s">
        <v>1</v>
      </c>
      <c r="G256" s="108">
        <v>145434.99</v>
      </c>
      <c r="H256" s="108">
        <v>66209.59</v>
      </c>
      <c r="I256" s="109">
        <v>0.45525213705450113</v>
      </c>
    </row>
    <row r="257" spans="1:9">
      <c r="A257" s="123" t="s">
        <v>509</v>
      </c>
      <c r="B257" s="129">
        <v>910</v>
      </c>
      <c r="C257" s="124">
        <v>1</v>
      </c>
      <c r="D257" s="124">
        <v>0</v>
      </c>
      <c r="E257" s="111" t="s">
        <v>1</v>
      </c>
      <c r="F257" s="112" t="s">
        <v>1</v>
      </c>
      <c r="G257" s="114">
        <v>39008.9</v>
      </c>
      <c r="H257" s="114">
        <v>15689.77</v>
      </c>
      <c r="I257" s="115">
        <v>0.40221000848524313</v>
      </c>
    </row>
    <row r="258" spans="1:9" ht="62.4">
      <c r="A258" s="123" t="s">
        <v>29</v>
      </c>
      <c r="B258" s="129">
        <v>910</v>
      </c>
      <c r="C258" s="124">
        <v>1</v>
      </c>
      <c r="D258" s="124">
        <v>6</v>
      </c>
      <c r="E258" s="111" t="s">
        <v>1</v>
      </c>
      <c r="F258" s="112" t="s">
        <v>1</v>
      </c>
      <c r="G258" s="114">
        <v>11130.78</v>
      </c>
      <c r="H258" s="114">
        <v>4906.67</v>
      </c>
      <c r="I258" s="115">
        <v>0.44081996050591243</v>
      </c>
    </row>
    <row r="259" spans="1:9" ht="62.4">
      <c r="A259" s="123" t="s">
        <v>336</v>
      </c>
      <c r="B259" s="129">
        <v>910</v>
      </c>
      <c r="C259" s="124">
        <v>1</v>
      </c>
      <c r="D259" s="124">
        <v>6</v>
      </c>
      <c r="E259" s="111" t="s">
        <v>335</v>
      </c>
      <c r="F259" s="112" t="s">
        <v>1</v>
      </c>
      <c r="G259" s="114">
        <v>11130.78</v>
      </c>
      <c r="H259" s="114">
        <v>4906.67</v>
      </c>
      <c r="I259" s="115">
        <v>0.44081996050591243</v>
      </c>
    </row>
    <row r="260" spans="1:9" ht="93.6">
      <c r="A260" s="123" t="s">
        <v>334</v>
      </c>
      <c r="B260" s="129">
        <v>910</v>
      </c>
      <c r="C260" s="124">
        <v>1</v>
      </c>
      <c r="D260" s="124">
        <v>6</v>
      </c>
      <c r="E260" s="111" t="s">
        <v>333</v>
      </c>
      <c r="F260" s="112" t="s">
        <v>1</v>
      </c>
      <c r="G260" s="114">
        <v>11130.78</v>
      </c>
      <c r="H260" s="114">
        <v>4906.67</v>
      </c>
      <c r="I260" s="115">
        <v>0.44081996050591243</v>
      </c>
    </row>
    <row r="261" spans="1:9" ht="109.2">
      <c r="A261" s="123" t="s">
        <v>332</v>
      </c>
      <c r="B261" s="129">
        <v>910</v>
      </c>
      <c r="C261" s="124">
        <v>1</v>
      </c>
      <c r="D261" s="124">
        <v>6</v>
      </c>
      <c r="E261" s="111" t="s">
        <v>331</v>
      </c>
      <c r="F261" s="112" t="s">
        <v>1</v>
      </c>
      <c r="G261" s="114">
        <v>11130.78</v>
      </c>
      <c r="H261" s="114">
        <v>4906.67</v>
      </c>
      <c r="I261" s="115">
        <v>0.44081996050591243</v>
      </c>
    </row>
    <row r="262" spans="1:9" ht="31.2">
      <c r="A262" s="123" t="s">
        <v>33</v>
      </c>
      <c r="B262" s="129">
        <v>910</v>
      </c>
      <c r="C262" s="124">
        <v>1</v>
      </c>
      <c r="D262" s="124">
        <v>6</v>
      </c>
      <c r="E262" s="111" t="s">
        <v>329</v>
      </c>
      <c r="F262" s="112" t="s">
        <v>1</v>
      </c>
      <c r="G262" s="114">
        <v>9360.7800000000007</v>
      </c>
      <c r="H262" s="114">
        <v>4781.67</v>
      </c>
      <c r="I262" s="115">
        <v>0.5108196111862473</v>
      </c>
    </row>
    <row r="263" spans="1:9" ht="93.6">
      <c r="A263" s="123" t="s">
        <v>30</v>
      </c>
      <c r="B263" s="129">
        <v>910</v>
      </c>
      <c r="C263" s="124">
        <v>1</v>
      </c>
      <c r="D263" s="124">
        <v>6</v>
      </c>
      <c r="E263" s="111" t="s">
        <v>329</v>
      </c>
      <c r="F263" s="112" t="s">
        <v>27</v>
      </c>
      <c r="G263" s="114">
        <v>7306.86</v>
      </c>
      <c r="H263" s="114">
        <v>4040.83</v>
      </c>
      <c r="I263" s="115">
        <v>0.55301867012642913</v>
      </c>
    </row>
    <row r="264" spans="1:9" ht="31.2">
      <c r="A264" s="123" t="s">
        <v>13</v>
      </c>
      <c r="B264" s="129">
        <v>910</v>
      </c>
      <c r="C264" s="124">
        <v>1</v>
      </c>
      <c r="D264" s="124">
        <v>6</v>
      </c>
      <c r="E264" s="111" t="s">
        <v>329</v>
      </c>
      <c r="F264" s="112" t="s">
        <v>0</v>
      </c>
      <c r="G264" s="114">
        <v>2053.73</v>
      </c>
      <c r="H264" s="114">
        <v>740.65</v>
      </c>
      <c r="I264" s="115">
        <v>0.36063650041631568</v>
      </c>
    </row>
    <row r="265" spans="1:9">
      <c r="A265" s="123" t="s">
        <v>5</v>
      </c>
      <c r="B265" s="129">
        <v>910</v>
      </c>
      <c r="C265" s="124">
        <v>1</v>
      </c>
      <c r="D265" s="124">
        <v>6</v>
      </c>
      <c r="E265" s="111" t="s">
        <v>329</v>
      </c>
      <c r="F265" s="112" t="s">
        <v>2</v>
      </c>
      <c r="G265" s="114">
        <v>0.19</v>
      </c>
      <c r="H265" s="114">
        <v>0.19</v>
      </c>
      <c r="I265" s="115">
        <v>1</v>
      </c>
    </row>
    <row r="266" spans="1:9" ht="204.75" customHeight="1">
      <c r="A266" s="123" t="s">
        <v>31</v>
      </c>
      <c r="B266" s="129">
        <v>910</v>
      </c>
      <c r="C266" s="124">
        <v>1</v>
      </c>
      <c r="D266" s="124">
        <v>6</v>
      </c>
      <c r="E266" s="111" t="s">
        <v>327</v>
      </c>
      <c r="F266" s="112" t="s">
        <v>1</v>
      </c>
      <c r="G266" s="114">
        <v>1770</v>
      </c>
      <c r="H266" s="114">
        <v>125</v>
      </c>
      <c r="I266" s="115">
        <v>7.0621468926553674E-2</v>
      </c>
    </row>
    <row r="267" spans="1:9" ht="93.6">
      <c r="A267" s="123" t="s">
        <v>30</v>
      </c>
      <c r="B267" s="129">
        <v>910</v>
      </c>
      <c r="C267" s="124">
        <v>1</v>
      </c>
      <c r="D267" s="124">
        <v>6</v>
      </c>
      <c r="E267" s="111" t="s">
        <v>327</v>
      </c>
      <c r="F267" s="112" t="s">
        <v>27</v>
      </c>
      <c r="G267" s="114">
        <v>1770</v>
      </c>
      <c r="H267" s="114">
        <v>125</v>
      </c>
      <c r="I267" s="115">
        <v>7.0621468926553674E-2</v>
      </c>
    </row>
    <row r="268" spans="1:9">
      <c r="A268" s="123" t="s">
        <v>4</v>
      </c>
      <c r="B268" s="129">
        <v>910</v>
      </c>
      <c r="C268" s="124">
        <v>1</v>
      </c>
      <c r="D268" s="124">
        <v>13</v>
      </c>
      <c r="E268" s="111" t="s">
        <v>1</v>
      </c>
      <c r="F268" s="112" t="s">
        <v>1</v>
      </c>
      <c r="G268" s="114">
        <v>27878.12</v>
      </c>
      <c r="H268" s="114">
        <v>10783.1</v>
      </c>
      <c r="I268" s="115">
        <v>0.3867943749435041</v>
      </c>
    </row>
    <row r="269" spans="1:9" ht="62.4">
      <c r="A269" s="123" t="s">
        <v>336</v>
      </c>
      <c r="B269" s="129">
        <v>910</v>
      </c>
      <c r="C269" s="124">
        <v>1</v>
      </c>
      <c r="D269" s="124">
        <v>13</v>
      </c>
      <c r="E269" s="111" t="s">
        <v>335</v>
      </c>
      <c r="F269" s="112" t="s">
        <v>1</v>
      </c>
      <c r="G269" s="114">
        <v>25460.09</v>
      </c>
      <c r="H269" s="114">
        <v>10783.1</v>
      </c>
      <c r="I269" s="115">
        <v>0.42352953190660364</v>
      </c>
    </row>
    <row r="270" spans="1:9" ht="93.6">
      <c r="A270" s="123" t="s">
        <v>334</v>
      </c>
      <c r="B270" s="129">
        <v>910</v>
      </c>
      <c r="C270" s="124">
        <v>1</v>
      </c>
      <c r="D270" s="124">
        <v>13</v>
      </c>
      <c r="E270" s="111" t="s">
        <v>333</v>
      </c>
      <c r="F270" s="112" t="s">
        <v>1</v>
      </c>
      <c r="G270" s="114">
        <v>25460.09</v>
      </c>
      <c r="H270" s="114">
        <v>10783.1</v>
      </c>
      <c r="I270" s="115">
        <v>0.42352953190660364</v>
      </c>
    </row>
    <row r="271" spans="1:9" ht="109.2">
      <c r="A271" s="123" t="s">
        <v>332</v>
      </c>
      <c r="B271" s="129">
        <v>910</v>
      </c>
      <c r="C271" s="124">
        <v>1</v>
      </c>
      <c r="D271" s="124">
        <v>13</v>
      </c>
      <c r="E271" s="111" t="s">
        <v>331</v>
      </c>
      <c r="F271" s="112" t="s">
        <v>1</v>
      </c>
      <c r="G271" s="114">
        <v>25460.09</v>
      </c>
      <c r="H271" s="114">
        <v>10783.1</v>
      </c>
      <c r="I271" s="115">
        <v>0.42352953190660364</v>
      </c>
    </row>
    <row r="272" spans="1:9" ht="31.2">
      <c r="A272" s="123" t="s">
        <v>159</v>
      </c>
      <c r="B272" s="129">
        <v>910</v>
      </c>
      <c r="C272" s="124">
        <v>1</v>
      </c>
      <c r="D272" s="124">
        <v>13</v>
      </c>
      <c r="E272" s="111" t="s">
        <v>328</v>
      </c>
      <c r="F272" s="112" t="s">
        <v>1</v>
      </c>
      <c r="G272" s="114">
        <v>19656.09</v>
      </c>
      <c r="H272" s="114">
        <v>10372.1</v>
      </c>
      <c r="I272" s="115">
        <v>0.52767869906985576</v>
      </c>
    </row>
    <row r="273" spans="1:9" ht="93.6">
      <c r="A273" s="123" t="s">
        <v>30</v>
      </c>
      <c r="B273" s="129">
        <v>910</v>
      </c>
      <c r="C273" s="124">
        <v>1</v>
      </c>
      <c r="D273" s="124">
        <v>13</v>
      </c>
      <c r="E273" s="111" t="s">
        <v>328</v>
      </c>
      <c r="F273" s="112" t="s">
        <v>27</v>
      </c>
      <c r="G273" s="114">
        <v>18352.95</v>
      </c>
      <c r="H273" s="114">
        <v>9882.61</v>
      </c>
      <c r="I273" s="115">
        <v>0.53847528598944583</v>
      </c>
    </row>
    <row r="274" spans="1:9" ht="31.2">
      <c r="A274" s="123" t="s">
        <v>13</v>
      </c>
      <c r="B274" s="129">
        <v>910</v>
      </c>
      <c r="C274" s="124">
        <v>1</v>
      </c>
      <c r="D274" s="124">
        <v>13</v>
      </c>
      <c r="E274" s="111" t="s">
        <v>328</v>
      </c>
      <c r="F274" s="112" t="s">
        <v>0</v>
      </c>
      <c r="G274" s="114">
        <v>1303.1400000000001</v>
      </c>
      <c r="H274" s="114">
        <v>489.49</v>
      </c>
      <c r="I274" s="115">
        <v>0.37562349402213113</v>
      </c>
    </row>
    <row r="275" spans="1:9" ht="203.25" customHeight="1">
      <c r="A275" s="123" t="s">
        <v>31</v>
      </c>
      <c r="B275" s="129">
        <v>910</v>
      </c>
      <c r="C275" s="124">
        <v>1</v>
      </c>
      <c r="D275" s="124">
        <v>13</v>
      </c>
      <c r="E275" s="111" t="s">
        <v>327</v>
      </c>
      <c r="F275" s="112" t="s">
        <v>1</v>
      </c>
      <c r="G275" s="114">
        <v>5804</v>
      </c>
      <c r="H275" s="114">
        <v>411</v>
      </c>
      <c r="I275" s="115">
        <v>7.08132322536182E-2</v>
      </c>
    </row>
    <row r="276" spans="1:9" ht="93.6">
      <c r="A276" s="123" t="s">
        <v>30</v>
      </c>
      <c r="B276" s="129">
        <v>910</v>
      </c>
      <c r="C276" s="124">
        <v>1</v>
      </c>
      <c r="D276" s="124">
        <v>13</v>
      </c>
      <c r="E276" s="111" t="s">
        <v>327</v>
      </c>
      <c r="F276" s="112" t="s">
        <v>27</v>
      </c>
      <c r="G276" s="114">
        <v>5804</v>
      </c>
      <c r="H276" s="114">
        <v>411</v>
      </c>
      <c r="I276" s="115">
        <v>7.08132322536182E-2</v>
      </c>
    </row>
    <row r="277" spans="1:9">
      <c r="A277" s="123" t="s">
        <v>57</v>
      </c>
      <c r="B277" s="129">
        <v>910</v>
      </c>
      <c r="C277" s="124">
        <v>1</v>
      </c>
      <c r="D277" s="124">
        <v>13</v>
      </c>
      <c r="E277" s="111" t="s">
        <v>56</v>
      </c>
      <c r="F277" s="112" t="s">
        <v>1</v>
      </c>
      <c r="G277" s="114">
        <v>2418.0300000000002</v>
      </c>
      <c r="H277" s="114">
        <v>0</v>
      </c>
      <c r="I277" s="115">
        <v>0</v>
      </c>
    </row>
    <row r="278" spans="1:9" ht="46.8">
      <c r="A278" s="123" t="s">
        <v>10</v>
      </c>
      <c r="B278" s="129">
        <v>910</v>
      </c>
      <c r="C278" s="124">
        <v>1</v>
      </c>
      <c r="D278" s="124">
        <v>13</v>
      </c>
      <c r="E278" s="111" t="s">
        <v>9</v>
      </c>
      <c r="F278" s="112" t="s">
        <v>1</v>
      </c>
      <c r="G278" s="114">
        <v>2418.0300000000002</v>
      </c>
      <c r="H278" s="114">
        <v>0</v>
      </c>
      <c r="I278" s="115">
        <v>0</v>
      </c>
    </row>
    <row r="279" spans="1:9" ht="46.8">
      <c r="A279" s="123" t="s">
        <v>8</v>
      </c>
      <c r="B279" s="129">
        <v>910</v>
      </c>
      <c r="C279" s="124">
        <v>1</v>
      </c>
      <c r="D279" s="124">
        <v>13</v>
      </c>
      <c r="E279" s="111" t="s">
        <v>7</v>
      </c>
      <c r="F279" s="112" t="s">
        <v>1</v>
      </c>
      <c r="G279" s="114">
        <v>2418.0300000000002</v>
      </c>
      <c r="H279" s="114">
        <v>0</v>
      </c>
      <c r="I279" s="115">
        <v>0</v>
      </c>
    </row>
    <row r="280" spans="1:9" ht="93.6">
      <c r="A280" s="123" t="s">
        <v>6</v>
      </c>
      <c r="B280" s="129">
        <v>910</v>
      </c>
      <c r="C280" s="124">
        <v>1</v>
      </c>
      <c r="D280" s="124">
        <v>13</v>
      </c>
      <c r="E280" s="111" t="s">
        <v>3</v>
      </c>
      <c r="F280" s="112" t="s">
        <v>1</v>
      </c>
      <c r="G280" s="114">
        <v>2418.0300000000002</v>
      </c>
      <c r="H280" s="114">
        <v>0</v>
      </c>
      <c r="I280" s="115">
        <v>0</v>
      </c>
    </row>
    <row r="281" spans="1:9">
      <c r="A281" s="123" t="s">
        <v>5</v>
      </c>
      <c r="B281" s="129">
        <v>910</v>
      </c>
      <c r="C281" s="124">
        <v>1</v>
      </c>
      <c r="D281" s="124">
        <v>13</v>
      </c>
      <c r="E281" s="111" t="s">
        <v>3</v>
      </c>
      <c r="F281" s="112" t="s">
        <v>2</v>
      </c>
      <c r="G281" s="114">
        <v>2418.0300000000002</v>
      </c>
      <c r="H281" s="114">
        <v>0</v>
      </c>
      <c r="I281" s="115">
        <v>0</v>
      </c>
    </row>
    <row r="282" spans="1:9">
      <c r="A282" s="123" t="s">
        <v>508</v>
      </c>
      <c r="B282" s="129">
        <v>910</v>
      </c>
      <c r="C282" s="124">
        <v>7</v>
      </c>
      <c r="D282" s="124">
        <v>0</v>
      </c>
      <c r="E282" s="111" t="s">
        <v>1</v>
      </c>
      <c r="F282" s="112" t="s">
        <v>1</v>
      </c>
      <c r="G282" s="114">
        <v>112</v>
      </c>
      <c r="H282" s="114">
        <v>25.3</v>
      </c>
      <c r="I282" s="115">
        <v>0.22589285714285715</v>
      </c>
    </row>
    <row r="283" spans="1:9" ht="31.2">
      <c r="A283" s="123" t="s">
        <v>34</v>
      </c>
      <c r="B283" s="129">
        <v>910</v>
      </c>
      <c r="C283" s="124">
        <v>7</v>
      </c>
      <c r="D283" s="124">
        <v>5</v>
      </c>
      <c r="E283" s="111" t="s">
        <v>1</v>
      </c>
      <c r="F283" s="112" t="s">
        <v>1</v>
      </c>
      <c r="G283" s="114">
        <v>112</v>
      </c>
      <c r="H283" s="114">
        <v>25.3</v>
      </c>
      <c r="I283" s="115">
        <v>0.22589285714285715</v>
      </c>
    </row>
    <row r="284" spans="1:9" ht="62.4">
      <c r="A284" s="123" t="s">
        <v>336</v>
      </c>
      <c r="B284" s="129">
        <v>910</v>
      </c>
      <c r="C284" s="124">
        <v>7</v>
      </c>
      <c r="D284" s="124">
        <v>5</v>
      </c>
      <c r="E284" s="111" t="s">
        <v>335</v>
      </c>
      <c r="F284" s="112" t="s">
        <v>1</v>
      </c>
      <c r="G284" s="114">
        <v>112</v>
      </c>
      <c r="H284" s="114">
        <v>25.3</v>
      </c>
      <c r="I284" s="115">
        <v>0.22589285714285715</v>
      </c>
    </row>
    <row r="285" spans="1:9" ht="93.6">
      <c r="A285" s="123" t="s">
        <v>334</v>
      </c>
      <c r="B285" s="129">
        <v>910</v>
      </c>
      <c r="C285" s="124">
        <v>7</v>
      </c>
      <c r="D285" s="124">
        <v>5</v>
      </c>
      <c r="E285" s="111" t="s">
        <v>333</v>
      </c>
      <c r="F285" s="112" t="s">
        <v>1</v>
      </c>
      <c r="G285" s="114">
        <v>112</v>
      </c>
      <c r="H285" s="114">
        <v>25.3</v>
      </c>
      <c r="I285" s="115">
        <v>0.22589285714285715</v>
      </c>
    </row>
    <row r="286" spans="1:9" ht="109.2">
      <c r="A286" s="123" t="s">
        <v>332</v>
      </c>
      <c r="B286" s="129">
        <v>910</v>
      </c>
      <c r="C286" s="124">
        <v>7</v>
      </c>
      <c r="D286" s="124">
        <v>5</v>
      </c>
      <c r="E286" s="111" t="s">
        <v>331</v>
      </c>
      <c r="F286" s="112" t="s">
        <v>1</v>
      </c>
      <c r="G286" s="114">
        <v>112</v>
      </c>
      <c r="H286" s="114">
        <v>25.3</v>
      </c>
      <c r="I286" s="115">
        <v>0.22589285714285715</v>
      </c>
    </row>
    <row r="287" spans="1:9" ht="31.2">
      <c r="A287" s="123" t="s">
        <v>35</v>
      </c>
      <c r="B287" s="129">
        <v>910</v>
      </c>
      <c r="C287" s="124">
        <v>7</v>
      </c>
      <c r="D287" s="124">
        <v>5</v>
      </c>
      <c r="E287" s="111" t="s">
        <v>330</v>
      </c>
      <c r="F287" s="112" t="s">
        <v>1</v>
      </c>
      <c r="G287" s="114">
        <v>112</v>
      </c>
      <c r="H287" s="114">
        <v>25.3</v>
      </c>
      <c r="I287" s="115">
        <v>0.22589285714285715</v>
      </c>
    </row>
    <row r="288" spans="1:9" ht="31.2">
      <c r="A288" s="123" t="s">
        <v>13</v>
      </c>
      <c r="B288" s="129">
        <v>910</v>
      </c>
      <c r="C288" s="124">
        <v>7</v>
      </c>
      <c r="D288" s="124">
        <v>5</v>
      </c>
      <c r="E288" s="111" t="s">
        <v>330</v>
      </c>
      <c r="F288" s="112" t="s">
        <v>0</v>
      </c>
      <c r="G288" s="114">
        <v>112</v>
      </c>
      <c r="H288" s="114">
        <v>25.3</v>
      </c>
      <c r="I288" s="115">
        <v>0.22589285714285715</v>
      </c>
    </row>
    <row r="289" spans="1:9" ht="31.2">
      <c r="A289" s="123" t="s">
        <v>525</v>
      </c>
      <c r="B289" s="129">
        <v>910</v>
      </c>
      <c r="C289" s="124">
        <v>13</v>
      </c>
      <c r="D289" s="124">
        <v>0</v>
      </c>
      <c r="E289" s="111" t="s">
        <v>1</v>
      </c>
      <c r="F289" s="112" t="s">
        <v>1</v>
      </c>
      <c r="G289" s="114">
        <v>16.29</v>
      </c>
      <c r="H289" s="114">
        <v>1.32</v>
      </c>
      <c r="I289" s="115">
        <v>8.1031307550644568E-2</v>
      </c>
    </row>
    <row r="290" spans="1:9" ht="31.2">
      <c r="A290" s="123" t="s">
        <v>322</v>
      </c>
      <c r="B290" s="129">
        <v>910</v>
      </c>
      <c r="C290" s="124">
        <v>13</v>
      </c>
      <c r="D290" s="124">
        <v>1</v>
      </c>
      <c r="E290" s="111" t="s">
        <v>1</v>
      </c>
      <c r="F290" s="112" t="s">
        <v>1</v>
      </c>
      <c r="G290" s="114">
        <v>16.29</v>
      </c>
      <c r="H290" s="114">
        <v>1.32</v>
      </c>
      <c r="I290" s="115">
        <v>8.1031307550644568E-2</v>
      </c>
    </row>
    <row r="291" spans="1:9" ht="62.4">
      <c r="A291" s="123" t="s">
        <v>336</v>
      </c>
      <c r="B291" s="129">
        <v>910</v>
      </c>
      <c r="C291" s="124">
        <v>13</v>
      </c>
      <c r="D291" s="124">
        <v>1</v>
      </c>
      <c r="E291" s="111" t="s">
        <v>335</v>
      </c>
      <c r="F291" s="112" t="s">
        <v>1</v>
      </c>
      <c r="G291" s="114">
        <v>16.29</v>
      </c>
      <c r="H291" s="114">
        <v>1.32</v>
      </c>
      <c r="I291" s="115">
        <v>8.1031307550644568E-2</v>
      </c>
    </row>
    <row r="292" spans="1:9" ht="93.6">
      <c r="A292" s="123" t="s">
        <v>334</v>
      </c>
      <c r="B292" s="129">
        <v>910</v>
      </c>
      <c r="C292" s="124">
        <v>13</v>
      </c>
      <c r="D292" s="124">
        <v>1</v>
      </c>
      <c r="E292" s="111" t="s">
        <v>333</v>
      </c>
      <c r="F292" s="112" t="s">
        <v>1</v>
      </c>
      <c r="G292" s="114">
        <v>16.29</v>
      </c>
      <c r="H292" s="114">
        <v>1.32</v>
      </c>
      <c r="I292" s="115">
        <v>8.1031307550644568E-2</v>
      </c>
    </row>
    <row r="293" spans="1:9" ht="31.2">
      <c r="A293" s="123" t="s">
        <v>326</v>
      </c>
      <c r="B293" s="129">
        <v>910</v>
      </c>
      <c r="C293" s="124">
        <v>13</v>
      </c>
      <c r="D293" s="124">
        <v>1</v>
      </c>
      <c r="E293" s="111" t="s">
        <v>325</v>
      </c>
      <c r="F293" s="112" t="s">
        <v>1</v>
      </c>
      <c r="G293" s="114">
        <v>16.29</v>
      </c>
      <c r="H293" s="114">
        <v>1.32</v>
      </c>
      <c r="I293" s="115">
        <v>8.1031307550644568E-2</v>
      </c>
    </row>
    <row r="294" spans="1:9">
      <c r="A294" s="123" t="s">
        <v>324</v>
      </c>
      <c r="B294" s="129">
        <v>910</v>
      </c>
      <c r="C294" s="124">
        <v>13</v>
      </c>
      <c r="D294" s="124">
        <v>1</v>
      </c>
      <c r="E294" s="111" t="s">
        <v>321</v>
      </c>
      <c r="F294" s="112" t="s">
        <v>1</v>
      </c>
      <c r="G294" s="114">
        <v>16.29</v>
      </c>
      <c r="H294" s="114">
        <v>1.32</v>
      </c>
      <c r="I294" s="115">
        <v>8.1031307550644568E-2</v>
      </c>
    </row>
    <row r="295" spans="1:9" ht="31.2">
      <c r="A295" s="123" t="s">
        <v>323</v>
      </c>
      <c r="B295" s="129">
        <v>910</v>
      </c>
      <c r="C295" s="124">
        <v>13</v>
      </c>
      <c r="D295" s="124">
        <v>1</v>
      </c>
      <c r="E295" s="111" t="s">
        <v>321</v>
      </c>
      <c r="F295" s="112" t="s">
        <v>320</v>
      </c>
      <c r="G295" s="114">
        <v>16.29</v>
      </c>
      <c r="H295" s="114">
        <v>1.32</v>
      </c>
      <c r="I295" s="115">
        <v>8.1031307550644568E-2</v>
      </c>
    </row>
    <row r="296" spans="1:9" ht="62.4">
      <c r="A296" s="123" t="s">
        <v>524</v>
      </c>
      <c r="B296" s="129">
        <v>910</v>
      </c>
      <c r="C296" s="124">
        <v>14</v>
      </c>
      <c r="D296" s="124">
        <v>0</v>
      </c>
      <c r="E296" s="111" t="s">
        <v>1</v>
      </c>
      <c r="F296" s="112" t="s">
        <v>1</v>
      </c>
      <c r="G296" s="114">
        <v>106297.8</v>
      </c>
      <c r="H296" s="114">
        <v>50493.2</v>
      </c>
      <c r="I296" s="115">
        <v>0.47501641614407819</v>
      </c>
    </row>
    <row r="297" spans="1:9" ht="46.8">
      <c r="A297" s="123" t="s">
        <v>308</v>
      </c>
      <c r="B297" s="129">
        <v>910</v>
      </c>
      <c r="C297" s="124">
        <v>14</v>
      </c>
      <c r="D297" s="124">
        <v>1</v>
      </c>
      <c r="E297" s="111" t="s">
        <v>1</v>
      </c>
      <c r="F297" s="112" t="s">
        <v>1</v>
      </c>
      <c r="G297" s="114">
        <v>89667.1</v>
      </c>
      <c r="H297" s="114">
        <v>46243.1</v>
      </c>
      <c r="I297" s="115">
        <v>0.51571981250648224</v>
      </c>
    </row>
    <row r="298" spans="1:9" ht="62.4">
      <c r="A298" s="123" t="s">
        <v>336</v>
      </c>
      <c r="B298" s="129">
        <v>910</v>
      </c>
      <c r="C298" s="124">
        <v>14</v>
      </c>
      <c r="D298" s="124">
        <v>1</v>
      </c>
      <c r="E298" s="111" t="s">
        <v>335</v>
      </c>
      <c r="F298" s="112" t="s">
        <v>1</v>
      </c>
      <c r="G298" s="114">
        <v>89667.1</v>
      </c>
      <c r="H298" s="114">
        <v>46243.1</v>
      </c>
      <c r="I298" s="115">
        <v>0.51571981250648224</v>
      </c>
    </row>
    <row r="299" spans="1:9" ht="78">
      <c r="A299" s="123" t="s">
        <v>319</v>
      </c>
      <c r="B299" s="129">
        <v>910</v>
      </c>
      <c r="C299" s="124">
        <v>14</v>
      </c>
      <c r="D299" s="124">
        <v>1</v>
      </c>
      <c r="E299" s="111" t="s">
        <v>318</v>
      </c>
      <c r="F299" s="112" t="s">
        <v>1</v>
      </c>
      <c r="G299" s="114">
        <v>89667.1</v>
      </c>
      <c r="H299" s="114">
        <v>46243.1</v>
      </c>
      <c r="I299" s="115">
        <v>0.51571981250648224</v>
      </c>
    </row>
    <row r="300" spans="1:9" ht="46.8">
      <c r="A300" s="123" t="s">
        <v>317</v>
      </c>
      <c r="B300" s="129">
        <v>910</v>
      </c>
      <c r="C300" s="124">
        <v>14</v>
      </c>
      <c r="D300" s="124">
        <v>1</v>
      </c>
      <c r="E300" s="111" t="s">
        <v>316</v>
      </c>
      <c r="F300" s="112" t="s">
        <v>1</v>
      </c>
      <c r="G300" s="114">
        <v>89667.1</v>
      </c>
      <c r="H300" s="114">
        <v>46243.1</v>
      </c>
      <c r="I300" s="115">
        <v>0.51571981250648224</v>
      </c>
    </row>
    <row r="301" spans="1:9" ht="62.4">
      <c r="A301" s="123" t="s">
        <v>312</v>
      </c>
      <c r="B301" s="129">
        <v>910</v>
      </c>
      <c r="C301" s="124">
        <v>14</v>
      </c>
      <c r="D301" s="124">
        <v>1</v>
      </c>
      <c r="E301" s="111" t="s">
        <v>311</v>
      </c>
      <c r="F301" s="112" t="s">
        <v>1</v>
      </c>
      <c r="G301" s="114">
        <v>88779.3</v>
      </c>
      <c r="H301" s="114">
        <v>45740.800000000003</v>
      </c>
      <c r="I301" s="115">
        <v>0.51521920087227546</v>
      </c>
    </row>
    <row r="302" spans="1:9">
      <c r="A302" s="123" t="s">
        <v>309</v>
      </c>
      <c r="B302" s="129">
        <v>910</v>
      </c>
      <c r="C302" s="124">
        <v>14</v>
      </c>
      <c r="D302" s="124">
        <v>1</v>
      </c>
      <c r="E302" s="111" t="s">
        <v>311</v>
      </c>
      <c r="F302" s="112" t="s">
        <v>306</v>
      </c>
      <c r="G302" s="114">
        <v>88779.3</v>
      </c>
      <c r="H302" s="114">
        <v>45740.800000000003</v>
      </c>
      <c r="I302" s="115">
        <v>0.51521920087227546</v>
      </c>
    </row>
    <row r="303" spans="1:9" ht="31.2">
      <c r="A303" s="123" t="s">
        <v>310</v>
      </c>
      <c r="B303" s="129">
        <v>910</v>
      </c>
      <c r="C303" s="124">
        <v>14</v>
      </c>
      <c r="D303" s="124">
        <v>1</v>
      </c>
      <c r="E303" s="111" t="s">
        <v>307</v>
      </c>
      <c r="F303" s="112" t="s">
        <v>1</v>
      </c>
      <c r="G303" s="114">
        <v>887.8</v>
      </c>
      <c r="H303" s="114">
        <v>502.3</v>
      </c>
      <c r="I303" s="115">
        <v>0.56578058121198471</v>
      </c>
    </row>
    <row r="304" spans="1:9">
      <c r="A304" s="123" t="s">
        <v>309</v>
      </c>
      <c r="B304" s="129">
        <v>910</v>
      </c>
      <c r="C304" s="124">
        <v>14</v>
      </c>
      <c r="D304" s="124">
        <v>1</v>
      </c>
      <c r="E304" s="111" t="s">
        <v>307</v>
      </c>
      <c r="F304" s="112" t="s">
        <v>306</v>
      </c>
      <c r="G304" s="114">
        <v>887.8</v>
      </c>
      <c r="H304" s="114">
        <v>502.3</v>
      </c>
      <c r="I304" s="115">
        <v>0.56578058121198471</v>
      </c>
    </row>
    <row r="305" spans="1:9" ht="31.2">
      <c r="A305" s="123" t="s">
        <v>314</v>
      </c>
      <c r="B305" s="129">
        <v>910</v>
      </c>
      <c r="C305" s="124">
        <v>14</v>
      </c>
      <c r="D305" s="124">
        <v>3</v>
      </c>
      <c r="E305" s="111" t="s">
        <v>1</v>
      </c>
      <c r="F305" s="112" t="s">
        <v>1</v>
      </c>
      <c r="G305" s="114">
        <v>16630.7</v>
      </c>
      <c r="H305" s="114">
        <v>4250.1000000000004</v>
      </c>
      <c r="I305" s="115">
        <v>0.25555749307004516</v>
      </c>
    </row>
    <row r="306" spans="1:9" ht="62.4">
      <c r="A306" s="123" t="s">
        <v>336</v>
      </c>
      <c r="B306" s="129">
        <v>910</v>
      </c>
      <c r="C306" s="124">
        <v>14</v>
      </c>
      <c r="D306" s="124">
        <v>3</v>
      </c>
      <c r="E306" s="111" t="s">
        <v>335</v>
      </c>
      <c r="F306" s="112" t="s">
        <v>1</v>
      </c>
      <c r="G306" s="114">
        <v>16630.7</v>
      </c>
      <c r="H306" s="114">
        <v>4250.1000000000004</v>
      </c>
      <c r="I306" s="115">
        <v>0.25555749307004516</v>
      </c>
    </row>
    <row r="307" spans="1:9" ht="78">
      <c r="A307" s="123" t="s">
        <v>319</v>
      </c>
      <c r="B307" s="129">
        <v>910</v>
      </c>
      <c r="C307" s="124">
        <v>14</v>
      </c>
      <c r="D307" s="124">
        <v>3</v>
      </c>
      <c r="E307" s="111" t="s">
        <v>318</v>
      </c>
      <c r="F307" s="112" t="s">
        <v>1</v>
      </c>
      <c r="G307" s="114">
        <v>16630.7</v>
      </c>
      <c r="H307" s="114">
        <v>4250.1000000000004</v>
      </c>
      <c r="I307" s="115">
        <v>0.25555749307004516</v>
      </c>
    </row>
    <row r="308" spans="1:9" ht="46.8">
      <c r="A308" s="123" t="s">
        <v>317</v>
      </c>
      <c r="B308" s="129">
        <v>910</v>
      </c>
      <c r="C308" s="124">
        <v>14</v>
      </c>
      <c r="D308" s="124">
        <v>3</v>
      </c>
      <c r="E308" s="111" t="s">
        <v>316</v>
      </c>
      <c r="F308" s="112" t="s">
        <v>1</v>
      </c>
      <c r="G308" s="114">
        <v>16630.7</v>
      </c>
      <c r="H308" s="114">
        <v>4250.1000000000004</v>
      </c>
      <c r="I308" s="115">
        <v>0.25555749307004516</v>
      </c>
    </row>
    <row r="309" spans="1:9" ht="62.4">
      <c r="A309" s="123" t="s">
        <v>315</v>
      </c>
      <c r="B309" s="129">
        <v>910</v>
      </c>
      <c r="C309" s="124">
        <v>14</v>
      </c>
      <c r="D309" s="124">
        <v>3</v>
      </c>
      <c r="E309" s="111" t="s">
        <v>313</v>
      </c>
      <c r="F309" s="112" t="s">
        <v>1</v>
      </c>
      <c r="G309" s="114">
        <v>16630.7</v>
      </c>
      <c r="H309" s="114">
        <v>4250.1000000000004</v>
      </c>
      <c r="I309" s="115">
        <v>0.25555749307004516</v>
      </c>
    </row>
    <row r="310" spans="1:9">
      <c r="A310" s="123" t="s">
        <v>309</v>
      </c>
      <c r="B310" s="129">
        <v>910</v>
      </c>
      <c r="C310" s="124">
        <v>14</v>
      </c>
      <c r="D310" s="124">
        <v>3</v>
      </c>
      <c r="E310" s="111" t="s">
        <v>313</v>
      </c>
      <c r="F310" s="112" t="s">
        <v>306</v>
      </c>
      <c r="G310" s="114">
        <v>16630.7</v>
      </c>
      <c r="H310" s="114">
        <v>4250.1000000000004</v>
      </c>
      <c r="I310" s="115">
        <v>0.25555749307004516</v>
      </c>
    </row>
    <row r="311" spans="1:9" s="122" customFormat="1" ht="31.2">
      <c r="A311" s="120" t="s">
        <v>523</v>
      </c>
      <c r="B311" s="128">
        <v>913</v>
      </c>
      <c r="C311" s="121">
        <v>0</v>
      </c>
      <c r="D311" s="121">
        <v>0</v>
      </c>
      <c r="E311" s="105" t="s">
        <v>1</v>
      </c>
      <c r="F311" s="106" t="s">
        <v>1</v>
      </c>
      <c r="G311" s="108">
        <v>44062.64</v>
      </c>
      <c r="H311" s="108">
        <v>15571.1</v>
      </c>
      <c r="I311" s="109">
        <v>0.35338554385302379</v>
      </c>
    </row>
    <row r="312" spans="1:9">
      <c r="A312" s="123" t="s">
        <v>509</v>
      </c>
      <c r="B312" s="129">
        <v>913</v>
      </c>
      <c r="C312" s="124">
        <v>1</v>
      </c>
      <c r="D312" s="124">
        <v>0</v>
      </c>
      <c r="E312" s="111" t="s">
        <v>1</v>
      </c>
      <c r="F312" s="112" t="s">
        <v>1</v>
      </c>
      <c r="G312" s="114">
        <v>31426.32</v>
      </c>
      <c r="H312" s="114">
        <v>13635.99</v>
      </c>
      <c r="I312" s="115">
        <v>0.43390349235927084</v>
      </c>
    </row>
    <row r="313" spans="1:9">
      <c r="A313" s="123" t="s">
        <v>4</v>
      </c>
      <c r="B313" s="129">
        <v>913</v>
      </c>
      <c r="C313" s="124">
        <v>1</v>
      </c>
      <c r="D313" s="124">
        <v>13</v>
      </c>
      <c r="E313" s="111" t="s">
        <v>1</v>
      </c>
      <c r="F313" s="112" t="s">
        <v>1</v>
      </c>
      <c r="G313" s="114">
        <v>31426.32</v>
      </c>
      <c r="H313" s="114">
        <v>13635.99</v>
      </c>
      <c r="I313" s="115">
        <v>0.43390349235927084</v>
      </c>
    </row>
    <row r="314" spans="1:9" ht="62.4">
      <c r="A314" s="123" t="s">
        <v>305</v>
      </c>
      <c r="B314" s="129">
        <v>913</v>
      </c>
      <c r="C314" s="124">
        <v>1</v>
      </c>
      <c r="D314" s="124">
        <v>13</v>
      </c>
      <c r="E314" s="111" t="s">
        <v>304</v>
      </c>
      <c r="F314" s="112" t="s">
        <v>1</v>
      </c>
      <c r="G314" s="114">
        <v>31426.32</v>
      </c>
      <c r="H314" s="114">
        <v>13635.99</v>
      </c>
      <c r="I314" s="115">
        <v>0.43390349235927084</v>
      </c>
    </row>
    <row r="315" spans="1:9" ht="78">
      <c r="A315" s="123" t="s">
        <v>303</v>
      </c>
      <c r="B315" s="129">
        <v>913</v>
      </c>
      <c r="C315" s="124">
        <v>1</v>
      </c>
      <c r="D315" s="124">
        <v>13</v>
      </c>
      <c r="E315" s="111" t="s">
        <v>302</v>
      </c>
      <c r="F315" s="112" t="s">
        <v>1</v>
      </c>
      <c r="G315" s="114">
        <v>967.91</v>
      </c>
      <c r="H315" s="114">
        <v>95.79</v>
      </c>
      <c r="I315" s="115">
        <v>9.8965812937153258E-2</v>
      </c>
    </row>
    <row r="316" spans="1:9" ht="46.8">
      <c r="A316" s="123" t="s">
        <v>301</v>
      </c>
      <c r="B316" s="129">
        <v>913</v>
      </c>
      <c r="C316" s="124">
        <v>1</v>
      </c>
      <c r="D316" s="124">
        <v>13</v>
      </c>
      <c r="E316" s="111" t="s">
        <v>300</v>
      </c>
      <c r="F316" s="112" t="s">
        <v>1</v>
      </c>
      <c r="G316" s="114">
        <v>967.91</v>
      </c>
      <c r="H316" s="114">
        <v>95.79</v>
      </c>
      <c r="I316" s="115">
        <v>9.8965812937153258E-2</v>
      </c>
    </row>
    <row r="317" spans="1:9" ht="31.2">
      <c r="A317" s="123" t="s">
        <v>299</v>
      </c>
      <c r="B317" s="129">
        <v>913</v>
      </c>
      <c r="C317" s="124">
        <v>1</v>
      </c>
      <c r="D317" s="124">
        <v>13</v>
      </c>
      <c r="E317" s="111" t="s">
        <v>298</v>
      </c>
      <c r="F317" s="112" t="s">
        <v>1</v>
      </c>
      <c r="G317" s="114">
        <v>550</v>
      </c>
      <c r="H317" s="114">
        <v>0</v>
      </c>
      <c r="I317" s="115">
        <v>0</v>
      </c>
    </row>
    <row r="318" spans="1:9" ht="31.2">
      <c r="A318" s="123" t="s">
        <v>13</v>
      </c>
      <c r="B318" s="129">
        <v>913</v>
      </c>
      <c r="C318" s="124">
        <v>1</v>
      </c>
      <c r="D318" s="124">
        <v>13</v>
      </c>
      <c r="E318" s="111" t="s">
        <v>298</v>
      </c>
      <c r="F318" s="112" t="s">
        <v>0</v>
      </c>
      <c r="G318" s="114">
        <v>550</v>
      </c>
      <c r="H318" s="114">
        <v>0</v>
      </c>
      <c r="I318" s="115">
        <v>0</v>
      </c>
    </row>
    <row r="319" spans="1:9" ht="31.2">
      <c r="A319" s="123" t="s">
        <v>297</v>
      </c>
      <c r="B319" s="129">
        <v>913</v>
      </c>
      <c r="C319" s="124">
        <v>1</v>
      </c>
      <c r="D319" s="124">
        <v>13</v>
      </c>
      <c r="E319" s="111" t="s">
        <v>296</v>
      </c>
      <c r="F319" s="112" t="s">
        <v>1</v>
      </c>
      <c r="G319" s="114">
        <v>150</v>
      </c>
      <c r="H319" s="114">
        <v>35</v>
      </c>
      <c r="I319" s="115">
        <v>0.23333333333333334</v>
      </c>
    </row>
    <row r="320" spans="1:9" ht="31.2">
      <c r="A320" s="123" t="s">
        <v>13</v>
      </c>
      <c r="B320" s="129">
        <v>913</v>
      </c>
      <c r="C320" s="124">
        <v>1</v>
      </c>
      <c r="D320" s="124">
        <v>13</v>
      </c>
      <c r="E320" s="111" t="s">
        <v>296</v>
      </c>
      <c r="F320" s="112" t="s">
        <v>0</v>
      </c>
      <c r="G320" s="114">
        <v>150</v>
      </c>
      <c r="H320" s="114">
        <v>35</v>
      </c>
      <c r="I320" s="115">
        <v>0.23333333333333334</v>
      </c>
    </row>
    <row r="321" spans="1:9">
      <c r="A321" s="123" t="s">
        <v>292</v>
      </c>
      <c r="B321" s="129">
        <v>913</v>
      </c>
      <c r="C321" s="124">
        <v>1</v>
      </c>
      <c r="D321" s="124">
        <v>13</v>
      </c>
      <c r="E321" s="111" t="s">
        <v>291</v>
      </c>
      <c r="F321" s="112" t="s">
        <v>1</v>
      </c>
      <c r="G321" s="114">
        <v>267.91000000000003</v>
      </c>
      <c r="H321" s="114">
        <v>60.79</v>
      </c>
      <c r="I321" s="115">
        <v>0.22690455750065319</v>
      </c>
    </row>
    <row r="322" spans="1:9" ht="31.2">
      <c r="A322" s="123" t="s">
        <v>13</v>
      </c>
      <c r="B322" s="129">
        <v>913</v>
      </c>
      <c r="C322" s="124">
        <v>1</v>
      </c>
      <c r="D322" s="124">
        <v>13</v>
      </c>
      <c r="E322" s="111" t="s">
        <v>291</v>
      </c>
      <c r="F322" s="112" t="s">
        <v>0</v>
      </c>
      <c r="G322" s="114">
        <v>15.22</v>
      </c>
      <c r="H322" s="114">
        <v>7.14</v>
      </c>
      <c r="I322" s="115">
        <v>0.46911957950065697</v>
      </c>
    </row>
    <row r="323" spans="1:9">
      <c r="A323" s="123" t="s">
        <v>5</v>
      </c>
      <c r="B323" s="129">
        <v>913</v>
      </c>
      <c r="C323" s="124">
        <v>1</v>
      </c>
      <c r="D323" s="124">
        <v>13</v>
      </c>
      <c r="E323" s="111" t="s">
        <v>291</v>
      </c>
      <c r="F323" s="112" t="s">
        <v>2</v>
      </c>
      <c r="G323" s="114">
        <v>252.69</v>
      </c>
      <c r="H323" s="114">
        <v>53.65</v>
      </c>
      <c r="I323" s="115">
        <v>0.21231548537733982</v>
      </c>
    </row>
    <row r="324" spans="1:9" ht="78">
      <c r="A324" s="123" t="s">
        <v>287</v>
      </c>
      <c r="B324" s="129">
        <v>913</v>
      </c>
      <c r="C324" s="124">
        <v>1</v>
      </c>
      <c r="D324" s="124">
        <v>13</v>
      </c>
      <c r="E324" s="111" t="s">
        <v>286</v>
      </c>
      <c r="F324" s="112" t="s">
        <v>1</v>
      </c>
      <c r="G324" s="114">
        <v>26426.36</v>
      </c>
      <c r="H324" s="114">
        <v>11886.44</v>
      </c>
      <c r="I324" s="115">
        <v>0.44979482607517646</v>
      </c>
    </row>
    <row r="325" spans="1:9" ht="78">
      <c r="A325" s="123" t="s">
        <v>285</v>
      </c>
      <c r="B325" s="129">
        <v>913</v>
      </c>
      <c r="C325" s="124">
        <v>1</v>
      </c>
      <c r="D325" s="124">
        <v>13</v>
      </c>
      <c r="E325" s="111" t="s">
        <v>284</v>
      </c>
      <c r="F325" s="112" t="s">
        <v>1</v>
      </c>
      <c r="G325" s="114">
        <v>26426.36</v>
      </c>
      <c r="H325" s="114">
        <v>11886.44</v>
      </c>
      <c r="I325" s="115">
        <v>0.44979482607517646</v>
      </c>
    </row>
    <row r="326" spans="1:9" ht="31.2">
      <c r="A326" s="123" t="s">
        <v>283</v>
      </c>
      <c r="B326" s="129">
        <v>913</v>
      </c>
      <c r="C326" s="124">
        <v>1</v>
      </c>
      <c r="D326" s="124">
        <v>13</v>
      </c>
      <c r="E326" s="111" t="s">
        <v>282</v>
      </c>
      <c r="F326" s="112" t="s">
        <v>1</v>
      </c>
      <c r="G326" s="114">
        <v>20541.759999999998</v>
      </c>
      <c r="H326" s="114">
        <v>10848.86</v>
      </c>
      <c r="I326" s="115">
        <v>0.52813682956085561</v>
      </c>
    </row>
    <row r="327" spans="1:9" ht="46.8">
      <c r="A327" s="123" t="s">
        <v>277</v>
      </c>
      <c r="B327" s="129">
        <v>913</v>
      </c>
      <c r="C327" s="124">
        <v>1</v>
      </c>
      <c r="D327" s="124">
        <v>13</v>
      </c>
      <c r="E327" s="111" t="s">
        <v>282</v>
      </c>
      <c r="F327" s="112" t="s">
        <v>275</v>
      </c>
      <c r="G327" s="114">
        <v>20541.759999999998</v>
      </c>
      <c r="H327" s="114">
        <v>10848.86</v>
      </c>
      <c r="I327" s="115">
        <v>0.52813682956085561</v>
      </c>
    </row>
    <row r="328" spans="1:9" ht="31.2">
      <c r="A328" s="123" t="s">
        <v>281</v>
      </c>
      <c r="B328" s="129">
        <v>913</v>
      </c>
      <c r="C328" s="124">
        <v>1</v>
      </c>
      <c r="D328" s="124">
        <v>13</v>
      </c>
      <c r="E328" s="111" t="s">
        <v>280</v>
      </c>
      <c r="F328" s="112" t="s">
        <v>1</v>
      </c>
      <c r="G328" s="114">
        <v>1484.6</v>
      </c>
      <c r="H328" s="114">
        <v>671.58</v>
      </c>
      <c r="I328" s="115">
        <v>0.45236427320490374</v>
      </c>
    </row>
    <row r="329" spans="1:9" ht="46.8">
      <c r="A329" s="123" t="s">
        <v>277</v>
      </c>
      <c r="B329" s="129">
        <v>913</v>
      </c>
      <c r="C329" s="124">
        <v>1</v>
      </c>
      <c r="D329" s="124">
        <v>13</v>
      </c>
      <c r="E329" s="111" t="s">
        <v>280</v>
      </c>
      <c r="F329" s="112" t="s">
        <v>275</v>
      </c>
      <c r="G329" s="114">
        <v>1484.6</v>
      </c>
      <c r="H329" s="114">
        <v>671.58</v>
      </c>
      <c r="I329" s="115">
        <v>0.45236427320490374</v>
      </c>
    </row>
    <row r="330" spans="1:9" ht="204.75" customHeight="1">
      <c r="A330" s="123" t="s">
        <v>31</v>
      </c>
      <c r="B330" s="129">
        <v>913</v>
      </c>
      <c r="C330" s="124">
        <v>1</v>
      </c>
      <c r="D330" s="124">
        <v>13</v>
      </c>
      <c r="E330" s="111" t="s">
        <v>276</v>
      </c>
      <c r="F330" s="112" t="s">
        <v>1</v>
      </c>
      <c r="G330" s="114">
        <v>4400</v>
      </c>
      <c r="H330" s="114">
        <v>366</v>
      </c>
      <c r="I330" s="115">
        <v>8.3181818181818176E-2</v>
      </c>
    </row>
    <row r="331" spans="1:9" ht="46.8">
      <c r="A331" s="123" t="s">
        <v>277</v>
      </c>
      <c r="B331" s="129">
        <v>913</v>
      </c>
      <c r="C331" s="124">
        <v>1</v>
      </c>
      <c r="D331" s="124">
        <v>13</v>
      </c>
      <c r="E331" s="111" t="s">
        <v>276</v>
      </c>
      <c r="F331" s="112" t="s">
        <v>275</v>
      </c>
      <c r="G331" s="114">
        <v>4400</v>
      </c>
      <c r="H331" s="114">
        <v>366</v>
      </c>
      <c r="I331" s="115">
        <v>8.3181818181818176E-2</v>
      </c>
    </row>
    <row r="332" spans="1:9" ht="78">
      <c r="A332" s="123" t="s">
        <v>269</v>
      </c>
      <c r="B332" s="129">
        <v>913</v>
      </c>
      <c r="C332" s="124">
        <v>1</v>
      </c>
      <c r="D332" s="124">
        <v>13</v>
      </c>
      <c r="E332" s="111" t="s">
        <v>268</v>
      </c>
      <c r="F332" s="112" t="s">
        <v>1</v>
      </c>
      <c r="G332" s="114">
        <v>4032.05</v>
      </c>
      <c r="H332" s="114">
        <v>1653.77</v>
      </c>
      <c r="I332" s="115">
        <v>0.41015612405600127</v>
      </c>
    </row>
    <row r="333" spans="1:9" ht="31.2">
      <c r="A333" s="123" t="s">
        <v>267</v>
      </c>
      <c r="B333" s="129">
        <v>913</v>
      </c>
      <c r="C333" s="124">
        <v>1</v>
      </c>
      <c r="D333" s="124">
        <v>13</v>
      </c>
      <c r="E333" s="111" t="s">
        <v>266</v>
      </c>
      <c r="F333" s="112" t="s">
        <v>1</v>
      </c>
      <c r="G333" s="114">
        <v>4032.05</v>
      </c>
      <c r="H333" s="114">
        <v>1653.77</v>
      </c>
      <c r="I333" s="115">
        <v>0.41015612405600127</v>
      </c>
    </row>
    <row r="334" spans="1:9" ht="31.2">
      <c r="A334" s="123" t="s">
        <v>228</v>
      </c>
      <c r="B334" s="129">
        <v>913</v>
      </c>
      <c r="C334" s="124">
        <v>1</v>
      </c>
      <c r="D334" s="124">
        <v>13</v>
      </c>
      <c r="E334" s="111" t="s">
        <v>264</v>
      </c>
      <c r="F334" s="112" t="s">
        <v>1</v>
      </c>
      <c r="G334" s="114">
        <v>3047.05</v>
      </c>
      <c r="H334" s="114">
        <v>1590.77</v>
      </c>
      <c r="I334" s="115">
        <v>0.52206888629986381</v>
      </c>
    </row>
    <row r="335" spans="1:9" ht="93.6">
      <c r="A335" s="123" t="s">
        <v>30</v>
      </c>
      <c r="B335" s="129">
        <v>913</v>
      </c>
      <c r="C335" s="124">
        <v>1</v>
      </c>
      <c r="D335" s="124">
        <v>13</v>
      </c>
      <c r="E335" s="111" t="s">
        <v>264</v>
      </c>
      <c r="F335" s="112" t="s">
        <v>27</v>
      </c>
      <c r="G335" s="114">
        <v>2937.7</v>
      </c>
      <c r="H335" s="114">
        <v>1529.03</v>
      </c>
      <c r="I335" s="115">
        <v>0.52048541375906321</v>
      </c>
    </row>
    <row r="336" spans="1:9" ht="31.2">
      <c r="A336" s="123" t="s">
        <v>13</v>
      </c>
      <c r="B336" s="129">
        <v>913</v>
      </c>
      <c r="C336" s="124">
        <v>1</v>
      </c>
      <c r="D336" s="124">
        <v>13</v>
      </c>
      <c r="E336" s="111" t="s">
        <v>264</v>
      </c>
      <c r="F336" s="112" t="s">
        <v>0</v>
      </c>
      <c r="G336" s="114">
        <v>109.35</v>
      </c>
      <c r="H336" s="114">
        <v>61.74</v>
      </c>
      <c r="I336" s="115">
        <v>0.56460905349794244</v>
      </c>
    </row>
    <row r="337" spans="1:9" ht="204.75" customHeight="1">
      <c r="A337" s="123" t="s">
        <v>31</v>
      </c>
      <c r="B337" s="129">
        <v>913</v>
      </c>
      <c r="C337" s="124">
        <v>1</v>
      </c>
      <c r="D337" s="124">
        <v>13</v>
      </c>
      <c r="E337" s="111" t="s">
        <v>263</v>
      </c>
      <c r="F337" s="112" t="s">
        <v>1</v>
      </c>
      <c r="G337" s="114">
        <v>985</v>
      </c>
      <c r="H337" s="114">
        <v>63</v>
      </c>
      <c r="I337" s="115">
        <v>6.3959390862944165E-2</v>
      </c>
    </row>
    <row r="338" spans="1:9" ht="93.6">
      <c r="A338" s="123" t="s">
        <v>30</v>
      </c>
      <c r="B338" s="129">
        <v>913</v>
      </c>
      <c r="C338" s="124">
        <v>1</v>
      </c>
      <c r="D338" s="124">
        <v>13</v>
      </c>
      <c r="E338" s="111" t="s">
        <v>263</v>
      </c>
      <c r="F338" s="112" t="s">
        <v>27</v>
      </c>
      <c r="G338" s="114">
        <v>985</v>
      </c>
      <c r="H338" s="114">
        <v>63</v>
      </c>
      <c r="I338" s="115">
        <v>6.3959390862944165E-2</v>
      </c>
    </row>
    <row r="339" spans="1:9">
      <c r="A339" s="123" t="s">
        <v>515</v>
      </c>
      <c r="B339" s="129">
        <v>913</v>
      </c>
      <c r="C339" s="124">
        <v>4</v>
      </c>
      <c r="D339" s="124">
        <v>0</v>
      </c>
      <c r="E339" s="111" t="s">
        <v>1</v>
      </c>
      <c r="F339" s="112" t="s">
        <v>1</v>
      </c>
      <c r="G339" s="114">
        <v>9096.65</v>
      </c>
      <c r="H339" s="114">
        <v>0</v>
      </c>
      <c r="I339" s="115">
        <v>0</v>
      </c>
    </row>
    <row r="340" spans="1:9">
      <c r="A340" s="123" t="s">
        <v>190</v>
      </c>
      <c r="B340" s="129">
        <v>913</v>
      </c>
      <c r="C340" s="124">
        <v>4</v>
      </c>
      <c r="D340" s="124">
        <v>9</v>
      </c>
      <c r="E340" s="111" t="s">
        <v>1</v>
      </c>
      <c r="F340" s="112" t="s">
        <v>1</v>
      </c>
      <c r="G340" s="114">
        <v>8581.65</v>
      </c>
      <c r="H340" s="114">
        <v>0</v>
      </c>
      <c r="I340" s="115">
        <v>0</v>
      </c>
    </row>
    <row r="341" spans="1:9" ht="62.4">
      <c r="A341" s="123" t="s">
        <v>305</v>
      </c>
      <c r="B341" s="129">
        <v>913</v>
      </c>
      <c r="C341" s="124">
        <v>4</v>
      </c>
      <c r="D341" s="124">
        <v>9</v>
      </c>
      <c r="E341" s="111" t="s">
        <v>304</v>
      </c>
      <c r="F341" s="112" t="s">
        <v>1</v>
      </c>
      <c r="G341" s="114">
        <v>8581.65</v>
      </c>
      <c r="H341" s="114">
        <v>0</v>
      </c>
      <c r="I341" s="115">
        <v>0</v>
      </c>
    </row>
    <row r="342" spans="1:9" ht="78">
      <c r="A342" s="123" t="s">
        <v>287</v>
      </c>
      <c r="B342" s="129">
        <v>913</v>
      </c>
      <c r="C342" s="124">
        <v>4</v>
      </c>
      <c r="D342" s="124">
        <v>9</v>
      </c>
      <c r="E342" s="111" t="s">
        <v>286</v>
      </c>
      <c r="F342" s="112" t="s">
        <v>1</v>
      </c>
      <c r="G342" s="114">
        <v>8581.65</v>
      </c>
      <c r="H342" s="114">
        <v>0</v>
      </c>
      <c r="I342" s="115">
        <v>0</v>
      </c>
    </row>
    <row r="343" spans="1:9" ht="78">
      <c r="A343" s="123" t="s">
        <v>285</v>
      </c>
      <c r="B343" s="129">
        <v>913</v>
      </c>
      <c r="C343" s="124">
        <v>4</v>
      </c>
      <c r="D343" s="124">
        <v>9</v>
      </c>
      <c r="E343" s="111" t="s">
        <v>284</v>
      </c>
      <c r="F343" s="112" t="s">
        <v>1</v>
      </c>
      <c r="G343" s="114">
        <v>8581.65</v>
      </c>
      <c r="H343" s="114">
        <v>0</v>
      </c>
      <c r="I343" s="115">
        <v>0</v>
      </c>
    </row>
    <row r="344" spans="1:9" ht="62.4">
      <c r="A344" s="123" t="s">
        <v>279</v>
      </c>
      <c r="B344" s="129">
        <v>913</v>
      </c>
      <c r="C344" s="124">
        <v>4</v>
      </c>
      <c r="D344" s="124">
        <v>9</v>
      </c>
      <c r="E344" s="111" t="s">
        <v>278</v>
      </c>
      <c r="F344" s="112" t="s">
        <v>1</v>
      </c>
      <c r="G344" s="114">
        <v>8581.65</v>
      </c>
      <c r="H344" s="114">
        <v>0</v>
      </c>
      <c r="I344" s="115">
        <v>0</v>
      </c>
    </row>
    <row r="345" spans="1:9" ht="46.8">
      <c r="A345" s="123" t="s">
        <v>277</v>
      </c>
      <c r="B345" s="129">
        <v>913</v>
      </c>
      <c r="C345" s="124">
        <v>4</v>
      </c>
      <c r="D345" s="124">
        <v>9</v>
      </c>
      <c r="E345" s="111" t="s">
        <v>278</v>
      </c>
      <c r="F345" s="112" t="s">
        <v>275</v>
      </c>
      <c r="G345" s="114">
        <v>8581.65</v>
      </c>
      <c r="H345" s="114">
        <v>0</v>
      </c>
      <c r="I345" s="115">
        <v>0</v>
      </c>
    </row>
    <row r="346" spans="1:9" ht="31.2">
      <c r="A346" s="123" t="s">
        <v>294</v>
      </c>
      <c r="B346" s="129">
        <v>913</v>
      </c>
      <c r="C346" s="124">
        <v>4</v>
      </c>
      <c r="D346" s="124">
        <v>12</v>
      </c>
      <c r="E346" s="111" t="s">
        <v>1</v>
      </c>
      <c r="F346" s="112" t="s">
        <v>1</v>
      </c>
      <c r="G346" s="114">
        <v>515</v>
      </c>
      <c r="H346" s="114">
        <v>0</v>
      </c>
      <c r="I346" s="115">
        <v>0</v>
      </c>
    </row>
    <row r="347" spans="1:9" ht="62.4">
      <c r="A347" s="123" t="s">
        <v>305</v>
      </c>
      <c r="B347" s="129">
        <v>913</v>
      </c>
      <c r="C347" s="124">
        <v>4</v>
      </c>
      <c r="D347" s="124">
        <v>12</v>
      </c>
      <c r="E347" s="111" t="s">
        <v>304</v>
      </c>
      <c r="F347" s="112" t="s">
        <v>1</v>
      </c>
      <c r="G347" s="114">
        <v>515</v>
      </c>
      <c r="H347" s="114">
        <v>0</v>
      </c>
      <c r="I347" s="115">
        <v>0</v>
      </c>
    </row>
    <row r="348" spans="1:9" ht="78">
      <c r="A348" s="123" t="s">
        <v>303</v>
      </c>
      <c r="B348" s="129">
        <v>913</v>
      </c>
      <c r="C348" s="124">
        <v>4</v>
      </c>
      <c r="D348" s="124">
        <v>12</v>
      </c>
      <c r="E348" s="111" t="s">
        <v>302</v>
      </c>
      <c r="F348" s="112" t="s">
        <v>1</v>
      </c>
      <c r="G348" s="114">
        <v>515</v>
      </c>
      <c r="H348" s="114">
        <v>0</v>
      </c>
      <c r="I348" s="115">
        <v>0</v>
      </c>
    </row>
    <row r="349" spans="1:9" ht="46.8">
      <c r="A349" s="123" t="s">
        <v>301</v>
      </c>
      <c r="B349" s="129">
        <v>913</v>
      </c>
      <c r="C349" s="124">
        <v>4</v>
      </c>
      <c r="D349" s="124">
        <v>12</v>
      </c>
      <c r="E349" s="111" t="s">
        <v>300</v>
      </c>
      <c r="F349" s="112" t="s">
        <v>1</v>
      </c>
      <c r="G349" s="114">
        <v>515</v>
      </c>
      <c r="H349" s="114">
        <v>0</v>
      </c>
      <c r="I349" s="115">
        <v>0</v>
      </c>
    </row>
    <row r="350" spans="1:9" ht="62.4">
      <c r="A350" s="123" t="s">
        <v>295</v>
      </c>
      <c r="B350" s="129">
        <v>913</v>
      </c>
      <c r="C350" s="124">
        <v>4</v>
      </c>
      <c r="D350" s="124">
        <v>12</v>
      </c>
      <c r="E350" s="111" t="s">
        <v>293</v>
      </c>
      <c r="F350" s="112" t="s">
        <v>1</v>
      </c>
      <c r="G350" s="114">
        <v>515</v>
      </c>
      <c r="H350" s="114">
        <v>0</v>
      </c>
      <c r="I350" s="115">
        <v>0</v>
      </c>
    </row>
    <row r="351" spans="1:9" ht="31.2">
      <c r="A351" s="123" t="s">
        <v>13</v>
      </c>
      <c r="B351" s="129">
        <v>913</v>
      </c>
      <c r="C351" s="124">
        <v>4</v>
      </c>
      <c r="D351" s="124">
        <v>12</v>
      </c>
      <c r="E351" s="111" t="s">
        <v>293</v>
      </c>
      <c r="F351" s="112" t="s">
        <v>0</v>
      </c>
      <c r="G351" s="114">
        <v>515</v>
      </c>
      <c r="H351" s="114">
        <v>0</v>
      </c>
      <c r="I351" s="115">
        <v>0</v>
      </c>
    </row>
    <row r="352" spans="1:9" ht="31.2">
      <c r="A352" s="123" t="s">
        <v>514</v>
      </c>
      <c r="B352" s="129">
        <v>913</v>
      </c>
      <c r="C352" s="124">
        <v>5</v>
      </c>
      <c r="D352" s="124">
        <v>0</v>
      </c>
      <c r="E352" s="111" t="s">
        <v>1</v>
      </c>
      <c r="F352" s="112" t="s">
        <v>1</v>
      </c>
      <c r="G352" s="114">
        <v>24.67</v>
      </c>
      <c r="H352" s="114">
        <v>16.79</v>
      </c>
      <c r="I352" s="115">
        <v>0.68058370490474251</v>
      </c>
    </row>
    <row r="353" spans="1:9">
      <c r="A353" s="123" t="s">
        <v>289</v>
      </c>
      <c r="B353" s="129">
        <v>913</v>
      </c>
      <c r="C353" s="124">
        <v>5</v>
      </c>
      <c r="D353" s="124">
        <v>1</v>
      </c>
      <c r="E353" s="111" t="s">
        <v>1</v>
      </c>
      <c r="F353" s="112" t="s">
        <v>1</v>
      </c>
      <c r="G353" s="114">
        <v>24.67</v>
      </c>
      <c r="H353" s="114">
        <v>16.79</v>
      </c>
      <c r="I353" s="115">
        <v>0.68058370490474251</v>
      </c>
    </row>
    <row r="354" spans="1:9" ht="62.4">
      <c r="A354" s="123" t="s">
        <v>305</v>
      </c>
      <c r="B354" s="129">
        <v>913</v>
      </c>
      <c r="C354" s="124">
        <v>5</v>
      </c>
      <c r="D354" s="124">
        <v>1</v>
      </c>
      <c r="E354" s="111" t="s">
        <v>304</v>
      </c>
      <c r="F354" s="112" t="s">
        <v>1</v>
      </c>
      <c r="G354" s="114">
        <v>24.67</v>
      </c>
      <c r="H354" s="114">
        <v>16.79</v>
      </c>
      <c r="I354" s="115">
        <v>0.68058370490474251</v>
      </c>
    </row>
    <row r="355" spans="1:9" ht="78">
      <c r="A355" s="123" t="s">
        <v>303</v>
      </c>
      <c r="B355" s="129">
        <v>913</v>
      </c>
      <c r="C355" s="124">
        <v>5</v>
      </c>
      <c r="D355" s="124">
        <v>1</v>
      </c>
      <c r="E355" s="111" t="s">
        <v>302</v>
      </c>
      <c r="F355" s="112" t="s">
        <v>1</v>
      </c>
      <c r="G355" s="114">
        <v>24.67</v>
      </c>
      <c r="H355" s="114">
        <v>16.79</v>
      </c>
      <c r="I355" s="115">
        <v>0.68058370490474251</v>
      </c>
    </row>
    <row r="356" spans="1:9" ht="46.8">
      <c r="A356" s="123" t="s">
        <v>301</v>
      </c>
      <c r="B356" s="129">
        <v>913</v>
      </c>
      <c r="C356" s="124">
        <v>5</v>
      </c>
      <c r="D356" s="124">
        <v>1</v>
      </c>
      <c r="E356" s="111" t="s">
        <v>300</v>
      </c>
      <c r="F356" s="112" t="s">
        <v>1</v>
      </c>
      <c r="G356" s="114">
        <v>24.67</v>
      </c>
      <c r="H356" s="114">
        <v>16.79</v>
      </c>
      <c r="I356" s="115">
        <v>0.68058370490474251</v>
      </c>
    </row>
    <row r="357" spans="1:9" ht="31.2">
      <c r="A357" s="123" t="s">
        <v>290</v>
      </c>
      <c r="B357" s="129">
        <v>913</v>
      </c>
      <c r="C357" s="124">
        <v>5</v>
      </c>
      <c r="D357" s="124">
        <v>1</v>
      </c>
      <c r="E357" s="111" t="s">
        <v>288</v>
      </c>
      <c r="F357" s="112" t="s">
        <v>1</v>
      </c>
      <c r="G357" s="114">
        <v>24.67</v>
      </c>
      <c r="H357" s="114">
        <v>16.79</v>
      </c>
      <c r="I357" s="115">
        <v>0.68058370490474251</v>
      </c>
    </row>
    <row r="358" spans="1:9" ht="31.2">
      <c r="A358" s="123" t="s">
        <v>13</v>
      </c>
      <c r="B358" s="129">
        <v>913</v>
      </c>
      <c r="C358" s="124">
        <v>5</v>
      </c>
      <c r="D358" s="124">
        <v>1</v>
      </c>
      <c r="E358" s="111" t="s">
        <v>288</v>
      </c>
      <c r="F358" s="112" t="s">
        <v>0</v>
      </c>
      <c r="G358" s="114">
        <v>24.67</v>
      </c>
      <c r="H358" s="114">
        <v>16.79</v>
      </c>
      <c r="I358" s="115">
        <v>0.68058370490474251</v>
      </c>
    </row>
    <row r="359" spans="1:9">
      <c r="A359" s="123" t="s">
        <v>508</v>
      </c>
      <c r="B359" s="129">
        <v>913</v>
      </c>
      <c r="C359" s="124">
        <v>7</v>
      </c>
      <c r="D359" s="124">
        <v>0</v>
      </c>
      <c r="E359" s="111" t="s">
        <v>1</v>
      </c>
      <c r="F359" s="112" t="s">
        <v>1</v>
      </c>
      <c r="G359" s="114">
        <v>15</v>
      </c>
      <c r="H359" s="114">
        <v>0</v>
      </c>
      <c r="I359" s="115">
        <v>0</v>
      </c>
    </row>
    <row r="360" spans="1:9" ht="31.2">
      <c r="A360" s="123" t="s">
        <v>34</v>
      </c>
      <c r="B360" s="129">
        <v>913</v>
      </c>
      <c r="C360" s="124">
        <v>7</v>
      </c>
      <c r="D360" s="124">
        <v>5</v>
      </c>
      <c r="E360" s="111" t="s">
        <v>1</v>
      </c>
      <c r="F360" s="112" t="s">
        <v>1</v>
      </c>
      <c r="G360" s="114">
        <v>15</v>
      </c>
      <c r="H360" s="114">
        <v>0</v>
      </c>
      <c r="I360" s="115">
        <v>0</v>
      </c>
    </row>
    <row r="361" spans="1:9" ht="62.4">
      <c r="A361" s="123" t="s">
        <v>305</v>
      </c>
      <c r="B361" s="129">
        <v>913</v>
      </c>
      <c r="C361" s="124">
        <v>7</v>
      </c>
      <c r="D361" s="124">
        <v>5</v>
      </c>
      <c r="E361" s="111" t="s">
        <v>304</v>
      </c>
      <c r="F361" s="112" t="s">
        <v>1</v>
      </c>
      <c r="G361" s="114">
        <v>15</v>
      </c>
      <c r="H361" s="114">
        <v>0</v>
      </c>
      <c r="I361" s="115">
        <v>0</v>
      </c>
    </row>
    <row r="362" spans="1:9" ht="78">
      <c r="A362" s="123" t="s">
        <v>269</v>
      </c>
      <c r="B362" s="129">
        <v>913</v>
      </c>
      <c r="C362" s="124">
        <v>7</v>
      </c>
      <c r="D362" s="124">
        <v>5</v>
      </c>
      <c r="E362" s="111" t="s">
        <v>268</v>
      </c>
      <c r="F362" s="112" t="s">
        <v>1</v>
      </c>
      <c r="G362" s="114">
        <v>15</v>
      </c>
      <c r="H362" s="114">
        <v>0</v>
      </c>
      <c r="I362" s="115">
        <v>0</v>
      </c>
    </row>
    <row r="363" spans="1:9" ht="31.2">
      <c r="A363" s="123" t="s">
        <v>267</v>
      </c>
      <c r="B363" s="129">
        <v>913</v>
      </c>
      <c r="C363" s="124">
        <v>7</v>
      </c>
      <c r="D363" s="124">
        <v>5</v>
      </c>
      <c r="E363" s="111" t="s">
        <v>266</v>
      </c>
      <c r="F363" s="112" t="s">
        <v>1</v>
      </c>
      <c r="G363" s="114">
        <v>15</v>
      </c>
      <c r="H363" s="114">
        <v>0</v>
      </c>
      <c r="I363" s="115">
        <v>0</v>
      </c>
    </row>
    <row r="364" spans="1:9" ht="31.2">
      <c r="A364" s="123" t="s">
        <v>35</v>
      </c>
      <c r="B364" s="129">
        <v>913</v>
      </c>
      <c r="C364" s="124">
        <v>7</v>
      </c>
      <c r="D364" s="124">
        <v>5</v>
      </c>
      <c r="E364" s="111" t="s">
        <v>265</v>
      </c>
      <c r="F364" s="112" t="s">
        <v>1</v>
      </c>
      <c r="G364" s="114">
        <v>15</v>
      </c>
      <c r="H364" s="114">
        <v>0</v>
      </c>
      <c r="I364" s="115">
        <v>0</v>
      </c>
    </row>
    <row r="365" spans="1:9" ht="31.2">
      <c r="A365" s="123" t="s">
        <v>13</v>
      </c>
      <c r="B365" s="129">
        <v>913</v>
      </c>
      <c r="C365" s="124">
        <v>7</v>
      </c>
      <c r="D365" s="124">
        <v>5</v>
      </c>
      <c r="E365" s="111" t="s">
        <v>265</v>
      </c>
      <c r="F365" s="112" t="s">
        <v>0</v>
      </c>
      <c r="G365" s="114">
        <v>15</v>
      </c>
      <c r="H365" s="114">
        <v>0</v>
      </c>
      <c r="I365" s="115">
        <v>0</v>
      </c>
    </row>
    <row r="366" spans="1:9" ht="21" customHeight="1">
      <c r="A366" s="123" t="s">
        <v>522</v>
      </c>
      <c r="B366" s="129">
        <v>913</v>
      </c>
      <c r="C366" s="124">
        <v>12</v>
      </c>
      <c r="D366" s="124">
        <v>0</v>
      </c>
      <c r="E366" s="111" t="s">
        <v>1</v>
      </c>
      <c r="F366" s="112" t="s">
        <v>1</v>
      </c>
      <c r="G366" s="114">
        <v>3500</v>
      </c>
      <c r="H366" s="114">
        <v>1918.32</v>
      </c>
      <c r="I366" s="115">
        <v>0.54809142857142856</v>
      </c>
    </row>
    <row r="367" spans="1:9">
      <c r="A367" s="123" t="s">
        <v>271</v>
      </c>
      <c r="B367" s="129">
        <v>913</v>
      </c>
      <c r="C367" s="124">
        <v>12</v>
      </c>
      <c r="D367" s="124">
        <v>2</v>
      </c>
      <c r="E367" s="111" t="s">
        <v>1</v>
      </c>
      <c r="F367" s="112" t="s">
        <v>1</v>
      </c>
      <c r="G367" s="114">
        <v>3500</v>
      </c>
      <c r="H367" s="114">
        <v>1918.32</v>
      </c>
      <c r="I367" s="115">
        <v>0.54809142857142856</v>
      </c>
    </row>
    <row r="368" spans="1:9" ht="62.4">
      <c r="A368" s="123" t="s">
        <v>305</v>
      </c>
      <c r="B368" s="129">
        <v>913</v>
      </c>
      <c r="C368" s="124">
        <v>12</v>
      </c>
      <c r="D368" s="124">
        <v>2</v>
      </c>
      <c r="E368" s="111" t="s">
        <v>304</v>
      </c>
      <c r="F368" s="112" t="s">
        <v>1</v>
      </c>
      <c r="G368" s="114">
        <v>3500</v>
      </c>
      <c r="H368" s="114">
        <v>1918.32</v>
      </c>
      <c r="I368" s="115">
        <v>0.54809142857142856</v>
      </c>
    </row>
    <row r="369" spans="1:9" ht="78">
      <c r="A369" s="123" t="s">
        <v>287</v>
      </c>
      <c r="B369" s="129">
        <v>913</v>
      </c>
      <c r="C369" s="124">
        <v>12</v>
      </c>
      <c r="D369" s="124">
        <v>2</v>
      </c>
      <c r="E369" s="111" t="s">
        <v>286</v>
      </c>
      <c r="F369" s="112" t="s">
        <v>1</v>
      </c>
      <c r="G369" s="114">
        <v>3500</v>
      </c>
      <c r="H369" s="114">
        <v>1918.32</v>
      </c>
      <c r="I369" s="115">
        <v>0.54809142857142856</v>
      </c>
    </row>
    <row r="370" spans="1:9" ht="78">
      <c r="A370" s="123" t="s">
        <v>274</v>
      </c>
      <c r="B370" s="129">
        <v>913</v>
      </c>
      <c r="C370" s="124">
        <v>12</v>
      </c>
      <c r="D370" s="124">
        <v>2</v>
      </c>
      <c r="E370" s="111" t="s">
        <v>273</v>
      </c>
      <c r="F370" s="112" t="s">
        <v>1</v>
      </c>
      <c r="G370" s="114">
        <v>3500</v>
      </c>
      <c r="H370" s="114">
        <v>1918.32</v>
      </c>
      <c r="I370" s="115">
        <v>0.54809142857142856</v>
      </c>
    </row>
    <row r="371" spans="1:9" ht="31.2">
      <c r="A371" s="123" t="s">
        <v>272</v>
      </c>
      <c r="B371" s="129">
        <v>913</v>
      </c>
      <c r="C371" s="124">
        <v>12</v>
      </c>
      <c r="D371" s="124">
        <v>2</v>
      </c>
      <c r="E371" s="111" t="s">
        <v>270</v>
      </c>
      <c r="F371" s="112" t="s">
        <v>1</v>
      </c>
      <c r="G371" s="114">
        <v>3500</v>
      </c>
      <c r="H371" s="114">
        <v>1918.32</v>
      </c>
      <c r="I371" s="115">
        <v>0.54809142857142856</v>
      </c>
    </row>
    <row r="372" spans="1:9">
      <c r="A372" s="123" t="s">
        <v>5</v>
      </c>
      <c r="B372" s="129">
        <v>913</v>
      </c>
      <c r="C372" s="124">
        <v>12</v>
      </c>
      <c r="D372" s="124">
        <v>2</v>
      </c>
      <c r="E372" s="111" t="s">
        <v>270</v>
      </c>
      <c r="F372" s="112" t="s">
        <v>2</v>
      </c>
      <c r="G372" s="114">
        <v>3500</v>
      </c>
      <c r="H372" s="114">
        <v>1918.32</v>
      </c>
      <c r="I372" s="115">
        <v>0.54809142857142856</v>
      </c>
    </row>
    <row r="373" spans="1:9" s="122" customFormat="1">
      <c r="A373" s="120" t="s">
        <v>521</v>
      </c>
      <c r="B373" s="128">
        <v>916</v>
      </c>
      <c r="C373" s="121">
        <v>0</v>
      </c>
      <c r="D373" s="121">
        <v>0</v>
      </c>
      <c r="E373" s="105" t="s">
        <v>1</v>
      </c>
      <c r="F373" s="106" t="s">
        <v>1</v>
      </c>
      <c r="G373" s="108">
        <v>1450.68</v>
      </c>
      <c r="H373" s="108">
        <v>777.99</v>
      </c>
      <c r="I373" s="109">
        <v>0.53629332450988498</v>
      </c>
    </row>
    <row r="374" spans="1:9">
      <c r="A374" s="123" t="s">
        <v>509</v>
      </c>
      <c r="B374" s="129">
        <v>916</v>
      </c>
      <c r="C374" s="124">
        <v>1</v>
      </c>
      <c r="D374" s="124">
        <v>0</v>
      </c>
      <c r="E374" s="111" t="s">
        <v>1</v>
      </c>
      <c r="F374" s="112" t="s">
        <v>1</v>
      </c>
      <c r="G374" s="114">
        <v>1450.68</v>
      </c>
      <c r="H374" s="114">
        <v>777.99</v>
      </c>
      <c r="I374" s="115">
        <v>0.53629332450988498</v>
      </c>
    </row>
    <row r="375" spans="1:9" ht="64.5" customHeight="1">
      <c r="A375" s="123" t="s">
        <v>46</v>
      </c>
      <c r="B375" s="129">
        <v>916</v>
      </c>
      <c r="C375" s="124">
        <v>1</v>
      </c>
      <c r="D375" s="124">
        <v>3</v>
      </c>
      <c r="E375" s="111" t="s">
        <v>1</v>
      </c>
      <c r="F375" s="112" t="s">
        <v>1</v>
      </c>
      <c r="G375" s="114">
        <v>1450.68</v>
      </c>
      <c r="H375" s="114">
        <v>777.99</v>
      </c>
      <c r="I375" s="115">
        <v>0.53629332450988498</v>
      </c>
    </row>
    <row r="376" spans="1:9">
      <c r="A376" s="123" t="s">
        <v>57</v>
      </c>
      <c r="B376" s="129">
        <v>916</v>
      </c>
      <c r="C376" s="124">
        <v>1</v>
      </c>
      <c r="D376" s="124">
        <v>3</v>
      </c>
      <c r="E376" s="111" t="s">
        <v>56</v>
      </c>
      <c r="F376" s="112" t="s">
        <v>1</v>
      </c>
      <c r="G376" s="114">
        <v>1450.68</v>
      </c>
      <c r="H376" s="114">
        <v>777.99</v>
      </c>
      <c r="I376" s="115">
        <v>0.53629332450988498</v>
      </c>
    </row>
    <row r="377" spans="1:9" ht="46.8">
      <c r="A377" s="123" t="s">
        <v>55</v>
      </c>
      <c r="B377" s="129">
        <v>916</v>
      </c>
      <c r="C377" s="124">
        <v>1</v>
      </c>
      <c r="D377" s="124">
        <v>3</v>
      </c>
      <c r="E377" s="111" t="s">
        <v>54</v>
      </c>
      <c r="F377" s="112" t="s">
        <v>1</v>
      </c>
      <c r="G377" s="114">
        <v>1450.68</v>
      </c>
      <c r="H377" s="114">
        <v>777.99</v>
      </c>
      <c r="I377" s="115">
        <v>0.53629332450988498</v>
      </c>
    </row>
    <row r="378" spans="1:9" ht="31.2">
      <c r="A378" s="123" t="s">
        <v>53</v>
      </c>
      <c r="B378" s="129">
        <v>916</v>
      </c>
      <c r="C378" s="124">
        <v>1</v>
      </c>
      <c r="D378" s="124">
        <v>3</v>
      </c>
      <c r="E378" s="111" t="s">
        <v>52</v>
      </c>
      <c r="F378" s="112" t="s">
        <v>1</v>
      </c>
      <c r="G378" s="114">
        <v>973.03</v>
      </c>
      <c r="H378" s="114">
        <v>569.23</v>
      </c>
      <c r="I378" s="115">
        <v>0.58500765649568875</v>
      </c>
    </row>
    <row r="379" spans="1:9" ht="31.2">
      <c r="A379" s="123" t="s">
        <v>33</v>
      </c>
      <c r="B379" s="129">
        <v>916</v>
      </c>
      <c r="C379" s="124">
        <v>1</v>
      </c>
      <c r="D379" s="124">
        <v>3</v>
      </c>
      <c r="E379" s="111" t="s">
        <v>51</v>
      </c>
      <c r="F379" s="112" t="s">
        <v>1</v>
      </c>
      <c r="G379" s="114">
        <v>905.03</v>
      </c>
      <c r="H379" s="114">
        <v>569.23</v>
      </c>
      <c r="I379" s="115">
        <v>0.62896257582621573</v>
      </c>
    </row>
    <row r="380" spans="1:9" ht="93.6">
      <c r="A380" s="123" t="s">
        <v>30</v>
      </c>
      <c r="B380" s="129">
        <v>916</v>
      </c>
      <c r="C380" s="124">
        <v>1</v>
      </c>
      <c r="D380" s="124">
        <v>3</v>
      </c>
      <c r="E380" s="111" t="s">
        <v>51</v>
      </c>
      <c r="F380" s="112" t="s">
        <v>27</v>
      </c>
      <c r="G380" s="114">
        <v>905.03</v>
      </c>
      <c r="H380" s="114">
        <v>569.23</v>
      </c>
      <c r="I380" s="115">
        <v>0.62896257582621573</v>
      </c>
    </row>
    <row r="381" spans="1:9" ht="205.5" customHeight="1">
      <c r="A381" s="123" t="s">
        <v>31</v>
      </c>
      <c r="B381" s="129">
        <v>916</v>
      </c>
      <c r="C381" s="124">
        <v>1</v>
      </c>
      <c r="D381" s="124">
        <v>3</v>
      </c>
      <c r="E381" s="111" t="s">
        <v>50</v>
      </c>
      <c r="F381" s="112" t="s">
        <v>1</v>
      </c>
      <c r="G381" s="114">
        <v>68</v>
      </c>
      <c r="H381" s="114">
        <v>0</v>
      </c>
      <c r="I381" s="115">
        <v>0</v>
      </c>
    </row>
    <row r="382" spans="1:9" ht="93.6">
      <c r="A382" s="123" t="s">
        <v>30</v>
      </c>
      <c r="B382" s="129">
        <v>916</v>
      </c>
      <c r="C382" s="124">
        <v>1</v>
      </c>
      <c r="D382" s="124">
        <v>3</v>
      </c>
      <c r="E382" s="111" t="s">
        <v>50</v>
      </c>
      <c r="F382" s="112" t="s">
        <v>27</v>
      </c>
      <c r="G382" s="114">
        <v>68</v>
      </c>
      <c r="H382" s="114">
        <v>0</v>
      </c>
      <c r="I382" s="115">
        <v>0</v>
      </c>
    </row>
    <row r="383" spans="1:9" ht="31.2">
      <c r="A383" s="123" t="s">
        <v>49</v>
      </c>
      <c r="B383" s="129">
        <v>916</v>
      </c>
      <c r="C383" s="124">
        <v>1</v>
      </c>
      <c r="D383" s="124">
        <v>3</v>
      </c>
      <c r="E383" s="111" t="s">
        <v>48</v>
      </c>
      <c r="F383" s="112" t="s">
        <v>1</v>
      </c>
      <c r="G383" s="114">
        <v>477.65</v>
      </c>
      <c r="H383" s="114">
        <v>208.75</v>
      </c>
      <c r="I383" s="115">
        <v>0.43703548623469068</v>
      </c>
    </row>
    <row r="384" spans="1:9" ht="31.2">
      <c r="A384" s="123" t="s">
        <v>33</v>
      </c>
      <c r="B384" s="129">
        <v>916</v>
      </c>
      <c r="C384" s="124">
        <v>1</v>
      </c>
      <c r="D384" s="124">
        <v>3</v>
      </c>
      <c r="E384" s="111" t="s">
        <v>47</v>
      </c>
      <c r="F384" s="112" t="s">
        <v>1</v>
      </c>
      <c r="G384" s="114">
        <v>363.65</v>
      </c>
      <c r="H384" s="114">
        <v>199.75</v>
      </c>
      <c r="I384" s="115">
        <v>0.54929190155369179</v>
      </c>
    </row>
    <row r="385" spans="1:9" ht="93.6">
      <c r="A385" s="123" t="s">
        <v>30</v>
      </c>
      <c r="B385" s="129">
        <v>916</v>
      </c>
      <c r="C385" s="124">
        <v>1</v>
      </c>
      <c r="D385" s="124">
        <v>3</v>
      </c>
      <c r="E385" s="111" t="s">
        <v>47</v>
      </c>
      <c r="F385" s="112" t="s">
        <v>27</v>
      </c>
      <c r="G385" s="114">
        <v>356</v>
      </c>
      <c r="H385" s="114">
        <v>194.45</v>
      </c>
      <c r="I385" s="115">
        <v>0.54620786516853925</v>
      </c>
    </row>
    <row r="386" spans="1:9" ht="31.2">
      <c r="A386" s="123" t="s">
        <v>13</v>
      </c>
      <c r="B386" s="129">
        <v>916</v>
      </c>
      <c r="C386" s="124">
        <v>1</v>
      </c>
      <c r="D386" s="124">
        <v>3</v>
      </c>
      <c r="E386" s="111" t="s">
        <v>47</v>
      </c>
      <c r="F386" s="112" t="s">
        <v>0</v>
      </c>
      <c r="G386" s="114">
        <v>7.65</v>
      </c>
      <c r="H386" s="114">
        <v>5.3</v>
      </c>
      <c r="I386" s="115">
        <v>0.69281045751633985</v>
      </c>
    </row>
    <row r="387" spans="1:9" ht="204" customHeight="1">
      <c r="A387" s="123" t="s">
        <v>31</v>
      </c>
      <c r="B387" s="129">
        <v>916</v>
      </c>
      <c r="C387" s="124">
        <v>1</v>
      </c>
      <c r="D387" s="124">
        <v>3</v>
      </c>
      <c r="E387" s="111" t="s">
        <v>45</v>
      </c>
      <c r="F387" s="112" t="s">
        <v>1</v>
      </c>
      <c r="G387" s="114">
        <v>114</v>
      </c>
      <c r="H387" s="114">
        <v>9</v>
      </c>
      <c r="I387" s="115">
        <v>7.8947368421052627E-2</v>
      </c>
    </row>
    <row r="388" spans="1:9" ht="93.6">
      <c r="A388" s="123" t="s">
        <v>30</v>
      </c>
      <c r="B388" s="129">
        <v>916</v>
      </c>
      <c r="C388" s="124">
        <v>1</v>
      </c>
      <c r="D388" s="124">
        <v>3</v>
      </c>
      <c r="E388" s="111" t="s">
        <v>45</v>
      </c>
      <c r="F388" s="112" t="s">
        <v>27</v>
      </c>
      <c r="G388" s="114">
        <v>114</v>
      </c>
      <c r="H388" s="114">
        <v>9</v>
      </c>
      <c r="I388" s="115">
        <v>7.8947368421052627E-2</v>
      </c>
    </row>
    <row r="389" spans="1:9" s="122" customFormat="1">
      <c r="A389" s="120" t="s">
        <v>520</v>
      </c>
      <c r="B389" s="128">
        <v>917</v>
      </c>
      <c r="C389" s="121">
        <v>0</v>
      </c>
      <c r="D389" s="121">
        <v>0</v>
      </c>
      <c r="E389" s="105" t="s">
        <v>1</v>
      </c>
      <c r="F389" s="106" t="s">
        <v>1</v>
      </c>
      <c r="G389" s="108">
        <v>58831.88</v>
      </c>
      <c r="H389" s="108">
        <v>27997.31</v>
      </c>
      <c r="I389" s="109">
        <v>0.47588671312220521</v>
      </c>
    </row>
    <row r="390" spans="1:9">
      <c r="A390" s="123" t="s">
        <v>509</v>
      </c>
      <c r="B390" s="129">
        <v>917</v>
      </c>
      <c r="C390" s="124">
        <v>1</v>
      </c>
      <c r="D390" s="124">
        <v>0</v>
      </c>
      <c r="E390" s="111" t="s">
        <v>1</v>
      </c>
      <c r="F390" s="112" t="s">
        <v>1</v>
      </c>
      <c r="G390" s="114">
        <v>49005.08</v>
      </c>
      <c r="H390" s="114">
        <v>22687.279999999999</v>
      </c>
      <c r="I390" s="115">
        <v>0.46295771785292461</v>
      </c>
    </row>
    <row r="391" spans="1:9" ht="46.8">
      <c r="A391" s="123" t="s">
        <v>226</v>
      </c>
      <c r="B391" s="129">
        <v>917</v>
      </c>
      <c r="C391" s="124">
        <v>1</v>
      </c>
      <c r="D391" s="124">
        <v>2</v>
      </c>
      <c r="E391" s="111" t="s">
        <v>1</v>
      </c>
      <c r="F391" s="112" t="s">
        <v>1</v>
      </c>
      <c r="G391" s="114">
        <v>2225.16</v>
      </c>
      <c r="H391" s="114">
        <v>633.87</v>
      </c>
      <c r="I391" s="115">
        <v>0.2848649085908429</v>
      </c>
    </row>
    <row r="392" spans="1:9" ht="62.4">
      <c r="A392" s="123" t="s">
        <v>262</v>
      </c>
      <c r="B392" s="129">
        <v>917</v>
      </c>
      <c r="C392" s="124">
        <v>1</v>
      </c>
      <c r="D392" s="124">
        <v>2</v>
      </c>
      <c r="E392" s="111" t="s">
        <v>261</v>
      </c>
      <c r="F392" s="112" t="s">
        <v>1</v>
      </c>
      <c r="G392" s="114">
        <v>2225.16</v>
      </c>
      <c r="H392" s="114">
        <v>633.87</v>
      </c>
      <c r="I392" s="115">
        <v>0.2848649085908429</v>
      </c>
    </row>
    <row r="393" spans="1:9" ht="46.8">
      <c r="A393" s="123" t="s">
        <v>260</v>
      </c>
      <c r="B393" s="129">
        <v>917</v>
      </c>
      <c r="C393" s="124">
        <v>1</v>
      </c>
      <c r="D393" s="124">
        <v>2</v>
      </c>
      <c r="E393" s="111" t="s">
        <v>259</v>
      </c>
      <c r="F393" s="112" t="s">
        <v>1</v>
      </c>
      <c r="G393" s="114">
        <v>2225.16</v>
      </c>
      <c r="H393" s="114">
        <v>633.87</v>
      </c>
      <c r="I393" s="115">
        <v>0.2848649085908429</v>
      </c>
    </row>
    <row r="394" spans="1:9" ht="31.2">
      <c r="A394" s="123" t="s">
        <v>230</v>
      </c>
      <c r="B394" s="129">
        <v>917</v>
      </c>
      <c r="C394" s="124">
        <v>1</v>
      </c>
      <c r="D394" s="124">
        <v>2</v>
      </c>
      <c r="E394" s="111" t="s">
        <v>229</v>
      </c>
      <c r="F394" s="112" t="s">
        <v>1</v>
      </c>
      <c r="G394" s="114">
        <v>2225.16</v>
      </c>
      <c r="H394" s="114">
        <v>633.87</v>
      </c>
      <c r="I394" s="115">
        <v>0.2848649085908429</v>
      </c>
    </row>
    <row r="395" spans="1:9" ht="31.2">
      <c r="A395" s="123" t="s">
        <v>228</v>
      </c>
      <c r="B395" s="129">
        <v>917</v>
      </c>
      <c r="C395" s="124">
        <v>1</v>
      </c>
      <c r="D395" s="124">
        <v>2</v>
      </c>
      <c r="E395" s="111" t="s">
        <v>227</v>
      </c>
      <c r="F395" s="112" t="s">
        <v>1</v>
      </c>
      <c r="G395" s="114">
        <v>1861.16</v>
      </c>
      <c r="H395" s="114">
        <v>593.87</v>
      </c>
      <c r="I395" s="115">
        <v>0.31908594639901994</v>
      </c>
    </row>
    <row r="396" spans="1:9" ht="93.6">
      <c r="A396" s="123" t="s">
        <v>30</v>
      </c>
      <c r="B396" s="129">
        <v>917</v>
      </c>
      <c r="C396" s="124">
        <v>1</v>
      </c>
      <c r="D396" s="124">
        <v>2</v>
      </c>
      <c r="E396" s="111" t="s">
        <v>227</v>
      </c>
      <c r="F396" s="112" t="s">
        <v>27</v>
      </c>
      <c r="G396" s="114">
        <v>1861.16</v>
      </c>
      <c r="H396" s="114">
        <v>593.87</v>
      </c>
      <c r="I396" s="115">
        <v>0.31908594639901994</v>
      </c>
    </row>
    <row r="397" spans="1:9" ht="204" customHeight="1">
      <c r="A397" s="123" t="s">
        <v>31</v>
      </c>
      <c r="B397" s="129">
        <v>917</v>
      </c>
      <c r="C397" s="124">
        <v>1</v>
      </c>
      <c r="D397" s="124">
        <v>2</v>
      </c>
      <c r="E397" s="111" t="s">
        <v>225</v>
      </c>
      <c r="F397" s="112" t="s">
        <v>1</v>
      </c>
      <c r="G397" s="114">
        <v>364</v>
      </c>
      <c r="H397" s="114">
        <v>40</v>
      </c>
      <c r="I397" s="115">
        <v>0.10989010989010989</v>
      </c>
    </row>
    <row r="398" spans="1:9" ht="93.6">
      <c r="A398" s="123" t="s">
        <v>30</v>
      </c>
      <c r="B398" s="129">
        <v>917</v>
      </c>
      <c r="C398" s="124">
        <v>1</v>
      </c>
      <c r="D398" s="124">
        <v>2</v>
      </c>
      <c r="E398" s="111" t="s">
        <v>225</v>
      </c>
      <c r="F398" s="112" t="s">
        <v>27</v>
      </c>
      <c r="G398" s="114">
        <v>364</v>
      </c>
      <c r="H398" s="114">
        <v>40</v>
      </c>
      <c r="I398" s="115">
        <v>0.10989010989010989</v>
      </c>
    </row>
    <row r="399" spans="1:9" ht="78">
      <c r="A399" s="123" t="s">
        <v>208</v>
      </c>
      <c r="B399" s="129">
        <v>917</v>
      </c>
      <c r="C399" s="124">
        <v>1</v>
      </c>
      <c r="D399" s="124">
        <v>4</v>
      </c>
      <c r="E399" s="111" t="s">
        <v>1</v>
      </c>
      <c r="F399" s="112" t="s">
        <v>1</v>
      </c>
      <c r="G399" s="114">
        <v>41512.050000000003</v>
      </c>
      <c r="H399" s="114">
        <v>18194.79</v>
      </c>
      <c r="I399" s="115">
        <v>0.43830140886802749</v>
      </c>
    </row>
    <row r="400" spans="1:9" ht="78">
      <c r="A400" s="123" t="s">
        <v>384</v>
      </c>
      <c r="B400" s="129">
        <v>917</v>
      </c>
      <c r="C400" s="124">
        <v>1</v>
      </c>
      <c r="D400" s="124">
        <v>4</v>
      </c>
      <c r="E400" s="111" t="s">
        <v>383</v>
      </c>
      <c r="F400" s="112" t="s">
        <v>1</v>
      </c>
      <c r="G400" s="114">
        <v>2.4</v>
      </c>
      <c r="H400" s="114">
        <v>0</v>
      </c>
      <c r="I400" s="115">
        <v>0</v>
      </c>
    </row>
    <row r="401" spans="1:9" ht="78">
      <c r="A401" s="123" t="s">
        <v>360</v>
      </c>
      <c r="B401" s="129">
        <v>917</v>
      </c>
      <c r="C401" s="124">
        <v>1</v>
      </c>
      <c r="D401" s="124">
        <v>4</v>
      </c>
      <c r="E401" s="111" t="s">
        <v>359</v>
      </c>
      <c r="F401" s="112" t="s">
        <v>1</v>
      </c>
      <c r="G401" s="114">
        <v>2.4</v>
      </c>
      <c r="H401" s="114">
        <v>0</v>
      </c>
      <c r="I401" s="115">
        <v>0</v>
      </c>
    </row>
    <row r="402" spans="1:9" ht="78">
      <c r="A402" s="123" t="s">
        <v>352</v>
      </c>
      <c r="B402" s="129">
        <v>917</v>
      </c>
      <c r="C402" s="124">
        <v>1</v>
      </c>
      <c r="D402" s="124">
        <v>4</v>
      </c>
      <c r="E402" s="111" t="s">
        <v>351</v>
      </c>
      <c r="F402" s="112" t="s">
        <v>1</v>
      </c>
      <c r="G402" s="114">
        <v>2.4</v>
      </c>
      <c r="H402" s="114">
        <v>0</v>
      </c>
      <c r="I402" s="115">
        <v>0</v>
      </c>
    </row>
    <row r="403" spans="1:9" ht="78">
      <c r="A403" s="123" t="s">
        <v>350</v>
      </c>
      <c r="B403" s="129">
        <v>917</v>
      </c>
      <c r="C403" s="124">
        <v>1</v>
      </c>
      <c r="D403" s="124">
        <v>4</v>
      </c>
      <c r="E403" s="111" t="s">
        <v>349</v>
      </c>
      <c r="F403" s="112" t="s">
        <v>1</v>
      </c>
      <c r="G403" s="114">
        <v>2.4</v>
      </c>
      <c r="H403" s="114">
        <v>0</v>
      </c>
      <c r="I403" s="115">
        <v>0</v>
      </c>
    </row>
    <row r="404" spans="1:9" ht="31.2">
      <c r="A404" s="123" t="s">
        <v>13</v>
      </c>
      <c r="B404" s="129">
        <v>917</v>
      </c>
      <c r="C404" s="124">
        <v>1</v>
      </c>
      <c r="D404" s="124">
        <v>4</v>
      </c>
      <c r="E404" s="111" t="s">
        <v>349</v>
      </c>
      <c r="F404" s="112" t="s">
        <v>0</v>
      </c>
      <c r="G404" s="114">
        <v>2.4</v>
      </c>
      <c r="H404" s="114">
        <v>0</v>
      </c>
      <c r="I404" s="115">
        <v>0</v>
      </c>
    </row>
    <row r="405" spans="1:9" ht="62.4">
      <c r="A405" s="123" t="s">
        <v>262</v>
      </c>
      <c r="B405" s="129">
        <v>917</v>
      </c>
      <c r="C405" s="124">
        <v>1</v>
      </c>
      <c r="D405" s="124">
        <v>4</v>
      </c>
      <c r="E405" s="111" t="s">
        <v>261</v>
      </c>
      <c r="F405" s="112" t="s">
        <v>1</v>
      </c>
      <c r="G405" s="114">
        <v>41509.65</v>
      </c>
      <c r="H405" s="114">
        <v>18194.79</v>
      </c>
      <c r="I405" s="115">
        <v>0.43832675052668474</v>
      </c>
    </row>
    <row r="406" spans="1:9" ht="46.8">
      <c r="A406" s="123" t="s">
        <v>260</v>
      </c>
      <c r="B406" s="129">
        <v>917</v>
      </c>
      <c r="C406" s="124">
        <v>1</v>
      </c>
      <c r="D406" s="124">
        <v>4</v>
      </c>
      <c r="E406" s="111" t="s">
        <v>259</v>
      </c>
      <c r="F406" s="112" t="s">
        <v>1</v>
      </c>
      <c r="G406" s="114">
        <v>41509.65</v>
      </c>
      <c r="H406" s="114">
        <v>18194.79</v>
      </c>
      <c r="I406" s="115">
        <v>0.43832675052668474</v>
      </c>
    </row>
    <row r="407" spans="1:9" ht="46.8">
      <c r="A407" s="123" t="s">
        <v>235</v>
      </c>
      <c r="B407" s="129">
        <v>917</v>
      </c>
      <c r="C407" s="124">
        <v>1</v>
      </c>
      <c r="D407" s="124">
        <v>4</v>
      </c>
      <c r="E407" s="111" t="s">
        <v>234</v>
      </c>
      <c r="F407" s="112" t="s">
        <v>1</v>
      </c>
      <c r="G407" s="114">
        <v>37553.25</v>
      </c>
      <c r="H407" s="114">
        <v>16640.72</v>
      </c>
      <c r="I407" s="115">
        <v>0.44312329824981861</v>
      </c>
    </row>
    <row r="408" spans="1:9" ht="31.2">
      <c r="A408" s="123" t="s">
        <v>228</v>
      </c>
      <c r="B408" s="129">
        <v>917</v>
      </c>
      <c r="C408" s="124">
        <v>1</v>
      </c>
      <c r="D408" s="124">
        <v>4</v>
      </c>
      <c r="E408" s="111" t="s">
        <v>233</v>
      </c>
      <c r="F408" s="112" t="s">
        <v>1</v>
      </c>
      <c r="G408" s="114">
        <v>29227.85</v>
      </c>
      <c r="H408" s="114">
        <v>16099.12</v>
      </c>
      <c r="I408" s="115">
        <v>0.55081437738321504</v>
      </c>
    </row>
    <row r="409" spans="1:9" ht="93.6">
      <c r="A409" s="123" t="s">
        <v>30</v>
      </c>
      <c r="B409" s="129">
        <v>917</v>
      </c>
      <c r="C409" s="124">
        <v>1</v>
      </c>
      <c r="D409" s="124">
        <v>4</v>
      </c>
      <c r="E409" s="111" t="s">
        <v>233</v>
      </c>
      <c r="F409" s="112" t="s">
        <v>27</v>
      </c>
      <c r="G409" s="114">
        <v>26644.83</v>
      </c>
      <c r="H409" s="114">
        <v>14843.65</v>
      </c>
      <c r="I409" s="115">
        <v>0.55709306458326058</v>
      </c>
    </row>
    <row r="410" spans="1:9" ht="31.2">
      <c r="A410" s="123" t="s">
        <v>13</v>
      </c>
      <c r="B410" s="129">
        <v>917</v>
      </c>
      <c r="C410" s="124">
        <v>1</v>
      </c>
      <c r="D410" s="124">
        <v>4</v>
      </c>
      <c r="E410" s="111" t="s">
        <v>233</v>
      </c>
      <c r="F410" s="112" t="s">
        <v>0</v>
      </c>
      <c r="G410" s="114">
        <v>2575.1799999999998</v>
      </c>
      <c r="H410" s="114">
        <v>1252.49</v>
      </c>
      <c r="I410" s="115">
        <v>0.48636988482358517</v>
      </c>
    </row>
    <row r="411" spans="1:9">
      <c r="A411" s="123" t="s">
        <v>5</v>
      </c>
      <c r="B411" s="129">
        <v>917</v>
      </c>
      <c r="C411" s="124">
        <v>1</v>
      </c>
      <c r="D411" s="124">
        <v>4</v>
      </c>
      <c r="E411" s="111" t="s">
        <v>233</v>
      </c>
      <c r="F411" s="112" t="s">
        <v>2</v>
      </c>
      <c r="G411" s="114">
        <v>7.84</v>
      </c>
      <c r="H411" s="114">
        <v>2.97</v>
      </c>
      <c r="I411" s="115">
        <v>0.37882653061224492</v>
      </c>
    </row>
    <row r="412" spans="1:9" ht="204" customHeight="1">
      <c r="A412" s="123" t="s">
        <v>31</v>
      </c>
      <c r="B412" s="129">
        <v>917</v>
      </c>
      <c r="C412" s="124">
        <v>1</v>
      </c>
      <c r="D412" s="124">
        <v>4</v>
      </c>
      <c r="E412" s="111" t="s">
        <v>232</v>
      </c>
      <c r="F412" s="112" t="s">
        <v>1</v>
      </c>
      <c r="G412" s="114">
        <v>7900</v>
      </c>
      <c r="H412" s="114">
        <v>541.6</v>
      </c>
      <c r="I412" s="115">
        <v>6.8556962025316456E-2</v>
      </c>
    </row>
    <row r="413" spans="1:9" ht="93.6">
      <c r="A413" s="123" t="s">
        <v>30</v>
      </c>
      <c r="B413" s="129">
        <v>917</v>
      </c>
      <c r="C413" s="124">
        <v>1</v>
      </c>
      <c r="D413" s="124">
        <v>4</v>
      </c>
      <c r="E413" s="111" t="s">
        <v>232</v>
      </c>
      <c r="F413" s="112" t="s">
        <v>27</v>
      </c>
      <c r="G413" s="114">
        <v>7900</v>
      </c>
      <c r="H413" s="114">
        <v>541.6</v>
      </c>
      <c r="I413" s="115">
        <v>6.8556962025316456E-2</v>
      </c>
    </row>
    <row r="414" spans="1:9" ht="204" customHeight="1">
      <c r="A414" s="123" t="s">
        <v>31</v>
      </c>
      <c r="B414" s="129">
        <v>917</v>
      </c>
      <c r="C414" s="124">
        <v>1</v>
      </c>
      <c r="D414" s="124">
        <v>4</v>
      </c>
      <c r="E414" s="111" t="s">
        <v>231</v>
      </c>
      <c r="F414" s="112" t="s">
        <v>1</v>
      </c>
      <c r="G414" s="114">
        <v>425.4</v>
      </c>
      <c r="H414" s="114">
        <v>0</v>
      </c>
      <c r="I414" s="115">
        <v>0</v>
      </c>
    </row>
    <row r="415" spans="1:9" ht="93.6">
      <c r="A415" s="123" t="s">
        <v>30</v>
      </c>
      <c r="B415" s="129">
        <v>917</v>
      </c>
      <c r="C415" s="124">
        <v>1</v>
      </c>
      <c r="D415" s="124">
        <v>4</v>
      </c>
      <c r="E415" s="111" t="s">
        <v>231</v>
      </c>
      <c r="F415" s="112" t="s">
        <v>27</v>
      </c>
      <c r="G415" s="114">
        <v>425.4</v>
      </c>
      <c r="H415" s="114">
        <v>0</v>
      </c>
      <c r="I415" s="115">
        <v>0</v>
      </c>
    </row>
    <row r="416" spans="1:9" ht="31.2">
      <c r="A416" s="123" t="s">
        <v>224</v>
      </c>
      <c r="B416" s="129">
        <v>917</v>
      </c>
      <c r="C416" s="124">
        <v>1</v>
      </c>
      <c r="D416" s="124">
        <v>4</v>
      </c>
      <c r="E416" s="111" t="s">
        <v>223</v>
      </c>
      <c r="F416" s="112" t="s">
        <v>1</v>
      </c>
      <c r="G416" s="114">
        <v>3956.4</v>
      </c>
      <c r="H416" s="114">
        <v>1554.07</v>
      </c>
      <c r="I416" s="115">
        <v>0.39279900920028304</v>
      </c>
    </row>
    <row r="417" spans="1:9" ht="93.6">
      <c r="A417" s="123" t="s">
        <v>219</v>
      </c>
      <c r="B417" s="129">
        <v>917</v>
      </c>
      <c r="C417" s="124">
        <v>1</v>
      </c>
      <c r="D417" s="124">
        <v>4</v>
      </c>
      <c r="E417" s="111" t="s">
        <v>218</v>
      </c>
      <c r="F417" s="112" t="s">
        <v>1</v>
      </c>
      <c r="G417" s="114">
        <v>1306.5999999999999</v>
      </c>
      <c r="H417" s="114">
        <v>557.71</v>
      </c>
      <c r="I417" s="115">
        <v>0.42684065513546615</v>
      </c>
    </row>
    <row r="418" spans="1:9" ht="93.6">
      <c r="A418" s="123" t="s">
        <v>30</v>
      </c>
      <c r="B418" s="129">
        <v>917</v>
      </c>
      <c r="C418" s="124">
        <v>1</v>
      </c>
      <c r="D418" s="124">
        <v>4</v>
      </c>
      <c r="E418" s="111" t="s">
        <v>218</v>
      </c>
      <c r="F418" s="112" t="s">
        <v>27</v>
      </c>
      <c r="G418" s="114">
        <v>1194.8</v>
      </c>
      <c r="H418" s="114">
        <v>547.46</v>
      </c>
      <c r="I418" s="115">
        <v>0.45820220957482427</v>
      </c>
    </row>
    <row r="419" spans="1:9" ht="31.2">
      <c r="A419" s="123" t="s">
        <v>13</v>
      </c>
      <c r="B419" s="129">
        <v>917</v>
      </c>
      <c r="C419" s="124">
        <v>1</v>
      </c>
      <c r="D419" s="124">
        <v>4</v>
      </c>
      <c r="E419" s="111" t="s">
        <v>218</v>
      </c>
      <c r="F419" s="112" t="s">
        <v>0</v>
      </c>
      <c r="G419" s="114">
        <v>111.8</v>
      </c>
      <c r="H419" s="114">
        <v>10.25</v>
      </c>
      <c r="I419" s="115">
        <v>9.1681574239713778E-2</v>
      </c>
    </row>
    <row r="420" spans="1:9" ht="78.75" customHeight="1">
      <c r="A420" s="123" t="s">
        <v>217</v>
      </c>
      <c r="B420" s="129">
        <v>917</v>
      </c>
      <c r="C420" s="124">
        <v>1</v>
      </c>
      <c r="D420" s="124">
        <v>4</v>
      </c>
      <c r="E420" s="111" t="s">
        <v>216</v>
      </c>
      <c r="F420" s="112" t="s">
        <v>1</v>
      </c>
      <c r="G420" s="114">
        <v>1315.1</v>
      </c>
      <c r="H420" s="114">
        <v>513.77</v>
      </c>
      <c r="I420" s="115">
        <v>0.3906699110333815</v>
      </c>
    </row>
    <row r="421" spans="1:9" ht="93.6">
      <c r="A421" s="123" t="s">
        <v>30</v>
      </c>
      <c r="B421" s="129">
        <v>917</v>
      </c>
      <c r="C421" s="124">
        <v>1</v>
      </c>
      <c r="D421" s="124">
        <v>4</v>
      </c>
      <c r="E421" s="111" t="s">
        <v>216</v>
      </c>
      <c r="F421" s="112" t="s">
        <v>27</v>
      </c>
      <c r="G421" s="114">
        <v>1101.93</v>
      </c>
      <c r="H421" s="114">
        <v>498.27</v>
      </c>
      <c r="I421" s="115">
        <v>0.45217935803544684</v>
      </c>
    </row>
    <row r="422" spans="1:9" ht="31.2">
      <c r="A422" s="123" t="s">
        <v>13</v>
      </c>
      <c r="B422" s="129">
        <v>917</v>
      </c>
      <c r="C422" s="124">
        <v>1</v>
      </c>
      <c r="D422" s="124">
        <v>4</v>
      </c>
      <c r="E422" s="111" t="s">
        <v>216</v>
      </c>
      <c r="F422" s="112" t="s">
        <v>0</v>
      </c>
      <c r="G422" s="114">
        <v>213.17</v>
      </c>
      <c r="H422" s="114">
        <v>15.5</v>
      </c>
      <c r="I422" s="115">
        <v>7.2711920063798854E-2</v>
      </c>
    </row>
    <row r="423" spans="1:9" ht="31.2">
      <c r="A423" s="123" t="s">
        <v>215</v>
      </c>
      <c r="B423" s="129">
        <v>917</v>
      </c>
      <c r="C423" s="124">
        <v>1</v>
      </c>
      <c r="D423" s="124">
        <v>4</v>
      </c>
      <c r="E423" s="111" t="s">
        <v>214</v>
      </c>
      <c r="F423" s="112" t="s">
        <v>1</v>
      </c>
      <c r="G423" s="114">
        <v>648.5</v>
      </c>
      <c r="H423" s="114">
        <v>214.56</v>
      </c>
      <c r="I423" s="115">
        <v>0.33085582112567463</v>
      </c>
    </row>
    <row r="424" spans="1:9" ht="93.6">
      <c r="A424" s="123" t="s">
        <v>30</v>
      </c>
      <c r="B424" s="129">
        <v>917</v>
      </c>
      <c r="C424" s="124">
        <v>1</v>
      </c>
      <c r="D424" s="124">
        <v>4</v>
      </c>
      <c r="E424" s="111" t="s">
        <v>214</v>
      </c>
      <c r="F424" s="112" t="s">
        <v>27</v>
      </c>
      <c r="G424" s="114">
        <v>599.70000000000005</v>
      </c>
      <c r="H424" s="114">
        <v>192.81</v>
      </c>
      <c r="I424" s="115">
        <v>0.32151075537768881</v>
      </c>
    </row>
    <row r="425" spans="1:9" ht="31.2">
      <c r="A425" s="123" t="s">
        <v>13</v>
      </c>
      <c r="B425" s="129">
        <v>917</v>
      </c>
      <c r="C425" s="124">
        <v>1</v>
      </c>
      <c r="D425" s="124">
        <v>4</v>
      </c>
      <c r="E425" s="111" t="s">
        <v>214</v>
      </c>
      <c r="F425" s="112" t="s">
        <v>0</v>
      </c>
      <c r="G425" s="114">
        <v>48.8</v>
      </c>
      <c r="H425" s="114">
        <v>21.76</v>
      </c>
      <c r="I425" s="115">
        <v>0.44590163934426236</v>
      </c>
    </row>
    <row r="426" spans="1:9" ht="62.4">
      <c r="A426" s="123" t="s">
        <v>213</v>
      </c>
      <c r="B426" s="129">
        <v>917</v>
      </c>
      <c r="C426" s="124">
        <v>1</v>
      </c>
      <c r="D426" s="124">
        <v>4</v>
      </c>
      <c r="E426" s="111" t="s">
        <v>212</v>
      </c>
      <c r="F426" s="112" t="s">
        <v>1</v>
      </c>
      <c r="G426" s="114">
        <v>648.5</v>
      </c>
      <c r="H426" s="114">
        <v>268.02999999999997</v>
      </c>
      <c r="I426" s="115">
        <v>0.41330763299922896</v>
      </c>
    </row>
    <row r="427" spans="1:9" ht="93.6">
      <c r="A427" s="123" t="s">
        <v>30</v>
      </c>
      <c r="B427" s="129">
        <v>917</v>
      </c>
      <c r="C427" s="124">
        <v>1</v>
      </c>
      <c r="D427" s="124">
        <v>4</v>
      </c>
      <c r="E427" s="111" t="s">
        <v>212</v>
      </c>
      <c r="F427" s="112" t="s">
        <v>27</v>
      </c>
      <c r="G427" s="114">
        <v>593.86</v>
      </c>
      <c r="H427" s="114">
        <v>265.02999999999997</v>
      </c>
      <c r="I427" s="115">
        <v>0.4462836358737749</v>
      </c>
    </row>
    <row r="428" spans="1:9" ht="31.2">
      <c r="A428" s="123" t="s">
        <v>13</v>
      </c>
      <c r="B428" s="129">
        <v>917</v>
      </c>
      <c r="C428" s="124">
        <v>1</v>
      </c>
      <c r="D428" s="124">
        <v>4</v>
      </c>
      <c r="E428" s="111" t="s">
        <v>212</v>
      </c>
      <c r="F428" s="112" t="s">
        <v>0</v>
      </c>
      <c r="G428" s="114">
        <v>54.64</v>
      </c>
      <c r="H428" s="114">
        <v>3</v>
      </c>
      <c r="I428" s="115">
        <v>5.4904831625183018E-2</v>
      </c>
    </row>
    <row r="429" spans="1:9" ht="126.75" customHeight="1">
      <c r="A429" s="123" t="s">
        <v>211</v>
      </c>
      <c r="B429" s="129">
        <v>917</v>
      </c>
      <c r="C429" s="124">
        <v>1</v>
      </c>
      <c r="D429" s="124">
        <v>4</v>
      </c>
      <c r="E429" s="111" t="s">
        <v>210</v>
      </c>
      <c r="F429" s="112" t="s">
        <v>1</v>
      </c>
      <c r="G429" s="114">
        <v>0.7</v>
      </c>
      <c r="H429" s="114">
        <v>0</v>
      </c>
      <c r="I429" s="115">
        <v>0</v>
      </c>
    </row>
    <row r="430" spans="1:9" ht="31.2">
      <c r="A430" s="123" t="s">
        <v>13</v>
      </c>
      <c r="B430" s="129">
        <v>917</v>
      </c>
      <c r="C430" s="124">
        <v>1</v>
      </c>
      <c r="D430" s="124">
        <v>4</v>
      </c>
      <c r="E430" s="111" t="s">
        <v>210</v>
      </c>
      <c r="F430" s="112" t="s">
        <v>0</v>
      </c>
      <c r="G430" s="114">
        <v>0.7</v>
      </c>
      <c r="H430" s="114">
        <v>0</v>
      </c>
      <c r="I430" s="115">
        <v>0</v>
      </c>
    </row>
    <row r="431" spans="1:9" ht="46.8">
      <c r="A431" s="123" t="s">
        <v>209</v>
      </c>
      <c r="B431" s="129">
        <v>917</v>
      </c>
      <c r="C431" s="124">
        <v>1</v>
      </c>
      <c r="D431" s="124">
        <v>4</v>
      </c>
      <c r="E431" s="111" t="s">
        <v>207</v>
      </c>
      <c r="F431" s="112" t="s">
        <v>1</v>
      </c>
      <c r="G431" s="114">
        <v>37</v>
      </c>
      <c r="H431" s="114">
        <v>0</v>
      </c>
      <c r="I431" s="115">
        <v>0</v>
      </c>
    </row>
    <row r="432" spans="1:9" ht="93.6">
      <c r="A432" s="123" t="s">
        <v>30</v>
      </c>
      <c r="B432" s="129">
        <v>917</v>
      </c>
      <c r="C432" s="124">
        <v>1</v>
      </c>
      <c r="D432" s="124">
        <v>4</v>
      </c>
      <c r="E432" s="111" t="s">
        <v>207</v>
      </c>
      <c r="F432" s="112" t="s">
        <v>27</v>
      </c>
      <c r="G432" s="114">
        <v>34.54</v>
      </c>
      <c r="H432" s="114">
        <v>0</v>
      </c>
      <c r="I432" s="115">
        <v>0</v>
      </c>
    </row>
    <row r="433" spans="1:9" ht="31.2">
      <c r="A433" s="123" t="s">
        <v>13</v>
      </c>
      <c r="B433" s="129">
        <v>917</v>
      </c>
      <c r="C433" s="124">
        <v>1</v>
      </c>
      <c r="D433" s="124">
        <v>4</v>
      </c>
      <c r="E433" s="111" t="s">
        <v>207</v>
      </c>
      <c r="F433" s="112" t="s">
        <v>0</v>
      </c>
      <c r="G433" s="114">
        <v>2.46</v>
      </c>
      <c r="H433" s="114">
        <v>0</v>
      </c>
      <c r="I433" s="115">
        <v>0</v>
      </c>
    </row>
    <row r="434" spans="1:9">
      <c r="A434" s="123" t="s">
        <v>221</v>
      </c>
      <c r="B434" s="129">
        <v>917</v>
      </c>
      <c r="C434" s="124">
        <v>1</v>
      </c>
      <c r="D434" s="124">
        <v>5</v>
      </c>
      <c r="E434" s="111" t="s">
        <v>1</v>
      </c>
      <c r="F434" s="112" t="s">
        <v>1</v>
      </c>
      <c r="G434" s="114">
        <v>6.6</v>
      </c>
      <c r="H434" s="114">
        <v>0</v>
      </c>
      <c r="I434" s="115">
        <v>0</v>
      </c>
    </row>
    <row r="435" spans="1:9" ht="62.4">
      <c r="A435" s="123" t="s">
        <v>262</v>
      </c>
      <c r="B435" s="129">
        <v>917</v>
      </c>
      <c r="C435" s="124">
        <v>1</v>
      </c>
      <c r="D435" s="124">
        <v>5</v>
      </c>
      <c r="E435" s="111" t="s">
        <v>261</v>
      </c>
      <c r="F435" s="112" t="s">
        <v>1</v>
      </c>
      <c r="G435" s="114">
        <v>6.6</v>
      </c>
      <c r="H435" s="114">
        <v>0</v>
      </c>
      <c r="I435" s="115">
        <v>0</v>
      </c>
    </row>
    <row r="436" spans="1:9" ht="46.8">
      <c r="A436" s="123" t="s">
        <v>260</v>
      </c>
      <c r="B436" s="129">
        <v>917</v>
      </c>
      <c r="C436" s="124">
        <v>1</v>
      </c>
      <c r="D436" s="124">
        <v>5</v>
      </c>
      <c r="E436" s="111" t="s">
        <v>259</v>
      </c>
      <c r="F436" s="112" t="s">
        <v>1</v>
      </c>
      <c r="G436" s="114">
        <v>6.6</v>
      </c>
      <c r="H436" s="114">
        <v>0</v>
      </c>
      <c r="I436" s="115">
        <v>0</v>
      </c>
    </row>
    <row r="437" spans="1:9" ht="31.2">
      <c r="A437" s="123" t="s">
        <v>224</v>
      </c>
      <c r="B437" s="129">
        <v>917</v>
      </c>
      <c r="C437" s="124">
        <v>1</v>
      </c>
      <c r="D437" s="124">
        <v>5</v>
      </c>
      <c r="E437" s="111" t="s">
        <v>223</v>
      </c>
      <c r="F437" s="112" t="s">
        <v>1</v>
      </c>
      <c r="G437" s="114">
        <v>6.6</v>
      </c>
      <c r="H437" s="114">
        <v>0</v>
      </c>
      <c r="I437" s="115">
        <v>0</v>
      </c>
    </row>
    <row r="438" spans="1:9" ht="61.5" customHeight="1">
      <c r="A438" s="123" t="s">
        <v>222</v>
      </c>
      <c r="B438" s="129">
        <v>917</v>
      </c>
      <c r="C438" s="124">
        <v>1</v>
      </c>
      <c r="D438" s="124">
        <v>5</v>
      </c>
      <c r="E438" s="111" t="s">
        <v>220</v>
      </c>
      <c r="F438" s="112" t="s">
        <v>1</v>
      </c>
      <c r="G438" s="114">
        <v>6.6</v>
      </c>
      <c r="H438" s="114">
        <v>0</v>
      </c>
      <c r="I438" s="115">
        <v>0</v>
      </c>
    </row>
    <row r="439" spans="1:9" ht="31.2">
      <c r="A439" s="123" t="s">
        <v>13</v>
      </c>
      <c r="B439" s="129">
        <v>917</v>
      </c>
      <c r="C439" s="124">
        <v>1</v>
      </c>
      <c r="D439" s="124">
        <v>5</v>
      </c>
      <c r="E439" s="111" t="s">
        <v>220</v>
      </c>
      <c r="F439" s="112" t="s">
        <v>0</v>
      </c>
      <c r="G439" s="114">
        <v>6.6</v>
      </c>
      <c r="H439" s="114">
        <v>0</v>
      </c>
      <c r="I439" s="115">
        <v>0</v>
      </c>
    </row>
    <row r="440" spans="1:9" ht="31.2">
      <c r="A440" s="123" t="s">
        <v>23</v>
      </c>
      <c r="B440" s="129">
        <v>917</v>
      </c>
      <c r="C440" s="124">
        <v>1</v>
      </c>
      <c r="D440" s="124">
        <v>7</v>
      </c>
      <c r="E440" s="111" t="s">
        <v>1</v>
      </c>
      <c r="F440" s="112" t="s">
        <v>1</v>
      </c>
      <c r="G440" s="114">
        <v>3200</v>
      </c>
      <c r="H440" s="114">
        <v>3200</v>
      </c>
      <c r="I440" s="115">
        <v>1</v>
      </c>
    </row>
    <row r="441" spans="1:9">
      <c r="A441" s="123" t="s">
        <v>57</v>
      </c>
      <c r="B441" s="129">
        <v>917</v>
      </c>
      <c r="C441" s="124">
        <v>1</v>
      </c>
      <c r="D441" s="124">
        <v>7</v>
      </c>
      <c r="E441" s="111" t="s">
        <v>56</v>
      </c>
      <c r="F441" s="112" t="s">
        <v>1</v>
      </c>
      <c r="G441" s="114">
        <v>3200</v>
      </c>
      <c r="H441" s="114">
        <v>3200</v>
      </c>
      <c r="I441" s="115">
        <v>1</v>
      </c>
    </row>
    <row r="442" spans="1:9">
      <c r="A442" s="123" t="s">
        <v>26</v>
      </c>
      <c r="B442" s="129">
        <v>917</v>
      </c>
      <c r="C442" s="124">
        <v>1</v>
      </c>
      <c r="D442" s="124">
        <v>7</v>
      </c>
      <c r="E442" s="111" t="s">
        <v>25</v>
      </c>
      <c r="F442" s="112" t="s">
        <v>1</v>
      </c>
      <c r="G442" s="114">
        <v>3200</v>
      </c>
      <c r="H442" s="114">
        <v>3200</v>
      </c>
      <c r="I442" s="115">
        <v>1</v>
      </c>
    </row>
    <row r="443" spans="1:9" ht="46.8">
      <c r="A443" s="123" t="s">
        <v>24</v>
      </c>
      <c r="B443" s="129">
        <v>917</v>
      </c>
      <c r="C443" s="124">
        <v>1</v>
      </c>
      <c r="D443" s="124">
        <v>7</v>
      </c>
      <c r="E443" s="111" t="s">
        <v>22</v>
      </c>
      <c r="F443" s="112" t="s">
        <v>1</v>
      </c>
      <c r="G443" s="114">
        <v>3200</v>
      </c>
      <c r="H443" s="114">
        <v>3200</v>
      </c>
      <c r="I443" s="115">
        <v>1</v>
      </c>
    </row>
    <row r="444" spans="1:9" ht="46.8">
      <c r="A444" s="123" t="s">
        <v>24</v>
      </c>
      <c r="B444" s="129">
        <v>917</v>
      </c>
      <c r="C444" s="124">
        <v>1</v>
      </c>
      <c r="D444" s="124">
        <v>7</v>
      </c>
      <c r="E444" s="111" t="s">
        <v>22</v>
      </c>
      <c r="F444" s="112" t="s">
        <v>1</v>
      </c>
      <c r="G444" s="114">
        <v>3200</v>
      </c>
      <c r="H444" s="114">
        <v>3200</v>
      </c>
      <c r="I444" s="115">
        <v>1</v>
      </c>
    </row>
    <row r="445" spans="1:9">
      <c r="A445" s="123" t="s">
        <v>5</v>
      </c>
      <c r="B445" s="129">
        <v>917</v>
      </c>
      <c r="C445" s="124">
        <v>1</v>
      </c>
      <c r="D445" s="124">
        <v>7</v>
      </c>
      <c r="E445" s="111" t="s">
        <v>22</v>
      </c>
      <c r="F445" s="112" t="s">
        <v>2</v>
      </c>
      <c r="G445" s="114">
        <v>3200</v>
      </c>
      <c r="H445" s="114">
        <v>3200</v>
      </c>
      <c r="I445" s="115">
        <v>1</v>
      </c>
    </row>
    <row r="446" spans="1:9">
      <c r="A446" s="123" t="s">
        <v>18</v>
      </c>
      <c r="B446" s="129">
        <v>917</v>
      </c>
      <c r="C446" s="124">
        <v>1</v>
      </c>
      <c r="D446" s="124">
        <v>11</v>
      </c>
      <c r="E446" s="111" t="s">
        <v>1</v>
      </c>
      <c r="F446" s="112" t="s">
        <v>1</v>
      </c>
      <c r="G446" s="114">
        <v>300</v>
      </c>
      <c r="H446" s="114">
        <v>0</v>
      </c>
      <c r="I446" s="115">
        <v>0</v>
      </c>
    </row>
    <row r="447" spans="1:9">
      <c r="A447" s="123" t="s">
        <v>57</v>
      </c>
      <c r="B447" s="129">
        <v>917</v>
      </c>
      <c r="C447" s="124">
        <v>1</v>
      </c>
      <c r="D447" s="124">
        <v>11</v>
      </c>
      <c r="E447" s="111" t="s">
        <v>56</v>
      </c>
      <c r="F447" s="112" t="s">
        <v>1</v>
      </c>
      <c r="G447" s="114">
        <v>300</v>
      </c>
      <c r="H447" s="114">
        <v>0</v>
      </c>
      <c r="I447" s="115">
        <v>0</v>
      </c>
    </row>
    <row r="448" spans="1:9">
      <c r="A448" s="123" t="s">
        <v>21</v>
      </c>
      <c r="B448" s="129">
        <v>917</v>
      </c>
      <c r="C448" s="124">
        <v>1</v>
      </c>
      <c r="D448" s="124">
        <v>11</v>
      </c>
      <c r="E448" s="111" t="s">
        <v>20</v>
      </c>
      <c r="F448" s="112" t="s">
        <v>1</v>
      </c>
      <c r="G448" s="114">
        <v>300</v>
      </c>
      <c r="H448" s="114">
        <v>0</v>
      </c>
      <c r="I448" s="115">
        <v>0</v>
      </c>
    </row>
    <row r="449" spans="1:9" ht="46.8">
      <c r="A449" s="123" t="s">
        <v>19</v>
      </c>
      <c r="B449" s="129">
        <v>917</v>
      </c>
      <c r="C449" s="124">
        <v>1</v>
      </c>
      <c r="D449" s="124">
        <v>11</v>
      </c>
      <c r="E449" s="111" t="s">
        <v>17</v>
      </c>
      <c r="F449" s="112" t="s">
        <v>1</v>
      </c>
      <c r="G449" s="114">
        <v>300</v>
      </c>
      <c r="H449" s="114">
        <v>0</v>
      </c>
      <c r="I449" s="115">
        <v>0</v>
      </c>
    </row>
    <row r="450" spans="1:9">
      <c r="A450" s="123" t="s">
        <v>5</v>
      </c>
      <c r="B450" s="129">
        <v>917</v>
      </c>
      <c r="C450" s="124">
        <v>1</v>
      </c>
      <c r="D450" s="124">
        <v>11</v>
      </c>
      <c r="E450" s="111" t="s">
        <v>17</v>
      </c>
      <c r="F450" s="112" t="s">
        <v>2</v>
      </c>
      <c r="G450" s="114">
        <v>300</v>
      </c>
      <c r="H450" s="114">
        <v>0</v>
      </c>
      <c r="I450" s="115">
        <v>0</v>
      </c>
    </row>
    <row r="451" spans="1:9">
      <c r="A451" s="123" t="s">
        <v>4</v>
      </c>
      <c r="B451" s="129">
        <v>917</v>
      </c>
      <c r="C451" s="124">
        <v>1</v>
      </c>
      <c r="D451" s="124">
        <v>13</v>
      </c>
      <c r="E451" s="111" t="s">
        <v>1</v>
      </c>
      <c r="F451" s="112" t="s">
        <v>1</v>
      </c>
      <c r="G451" s="114">
        <v>1761.27</v>
      </c>
      <c r="H451" s="114">
        <v>658.63</v>
      </c>
      <c r="I451" s="115">
        <v>0.37395175072532888</v>
      </c>
    </row>
    <row r="452" spans="1:9" ht="61.5" customHeight="1">
      <c r="A452" s="123" t="s">
        <v>384</v>
      </c>
      <c r="B452" s="129">
        <v>917</v>
      </c>
      <c r="C452" s="124">
        <v>1</v>
      </c>
      <c r="D452" s="124">
        <v>13</v>
      </c>
      <c r="E452" s="111" t="s">
        <v>383</v>
      </c>
      <c r="F452" s="112" t="s">
        <v>1</v>
      </c>
      <c r="G452" s="114">
        <v>114.55</v>
      </c>
      <c r="H452" s="114">
        <v>0</v>
      </c>
      <c r="I452" s="115">
        <v>0</v>
      </c>
    </row>
    <row r="453" spans="1:9" ht="62.4">
      <c r="A453" s="123" t="s">
        <v>382</v>
      </c>
      <c r="B453" s="129">
        <v>917</v>
      </c>
      <c r="C453" s="124">
        <v>1</v>
      </c>
      <c r="D453" s="124">
        <v>13</v>
      </c>
      <c r="E453" s="111" t="s">
        <v>381</v>
      </c>
      <c r="F453" s="112" t="s">
        <v>1</v>
      </c>
      <c r="G453" s="114">
        <v>114.55</v>
      </c>
      <c r="H453" s="114">
        <v>0</v>
      </c>
      <c r="I453" s="115">
        <v>0</v>
      </c>
    </row>
    <row r="454" spans="1:9" ht="78">
      <c r="A454" s="123" t="s">
        <v>376</v>
      </c>
      <c r="B454" s="129">
        <v>917</v>
      </c>
      <c r="C454" s="124">
        <v>1</v>
      </c>
      <c r="D454" s="124">
        <v>13</v>
      </c>
      <c r="E454" s="111" t="s">
        <v>375</v>
      </c>
      <c r="F454" s="112" t="s">
        <v>1</v>
      </c>
      <c r="G454" s="114">
        <v>114.55</v>
      </c>
      <c r="H454" s="114">
        <v>0</v>
      </c>
      <c r="I454" s="115">
        <v>0</v>
      </c>
    </row>
    <row r="455" spans="1:9" ht="46.8">
      <c r="A455" s="123" t="s">
        <v>374</v>
      </c>
      <c r="B455" s="129">
        <v>917</v>
      </c>
      <c r="C455" s="124">
        <v>1</v>
      </c>
      <c r="D455" s="124">
        <v>13</v>
      </c>
      <c r="E455" s="111" t="s">
        <v>373</v>
      </c>
      <c r="F455" s="112" t="s">
        <v>1</v>
      </c>
      <c r="G455" s="114">
        <v>114.55</v>
      </c>
      <c r="H455" s="114">
        <v>0</v>
      </c>
      <c r="I455" s="115">
        <v>0</v>
      </c>
    </row>
    <row r="456" spans="1:9" ht="31.2">
      <c r="A456" s="123" t="s">
        <v>13</v>
      </c>
      <c r="B456" s="129">
        <v>917</v>
      </c>
      <c r="C456" s="124">
        <v>1</v>
      </c>
      <c r="D456" s="124">
        <v>13</v>
      </c>
      <c r="E456" s="111" t="s">
        <v>373</v>
      </c>
      <c r="F456" s="112" t="s">
        <v>0</v>
      </c>
      <c r="G456" s="114">
        <v>4.2</v>
      </c>
      <c r="H456" s="114">
        <v>0</v>
      </c>
      <c r="I456" s="115">
        <v>0</v>
      </c>
    </row>
    <row r="457" spans="1:9">
      <c r="A457" s="123" t="s">
        <v>5</v>
      </c>
      <c r="B457" s="129">
        <v>917</v>
      </c>
      <c r="C457" s="124">
        <v>1</v>
      </c>
      <c r="D457" s="124">
        <v>13</v>
      </c>
      <c r="E457" s="111" t="s">
        <v>373</v>
      </c>
      <c r="F457" s="112" t="s">
        <v>2</v>
      </c>
      <c r="G457" s="114">
        <v>110.35</v>
      </c>
      <c r="H457" s="114">
        <v>0</v>
      </c>
      <c r="I457" s="115">
        <v>0</v>
      </c>
    </row>
    <row r="458" spans="1:9" ht="62.4">
      <c r="A458" s="123" t="s">
        <v>262</v>
      </c>
      <c r="B458" s="129">
        <v>917</v>
      </c>
      <c r="C458" s="124">
        <v>1</v>
      </c>
      <c r="D458" s="124">
        <v>13</v>
      </c>
      <c r="E458" s="111" t="s">
        <v>261</v>
      </c>
      <c r="F458" s="112" t="s">
        <v>1</v>
      </c>
      <c r="G458" s="114">
        <v>1543.22</v>
      </c>
      <c r="H458" s="114">
        <v>658.63</v>
      </c>
      <c r="I458" s="115">
        <v>0.42678944026127186</v>
      </c>
    </row>
    <row r="459" spans="1:9" ht="46.8">
      <c r="A459" s="123" t="s">
        <v>260</v>
      </c>
      <c r="B459" s="129">
        <v>917</v>
      </c>
      <c r="C459" s="124">
        <v>1</v>
      </c>
      <c r="D459" s="124">
        <v>13</v>
      </c>
      <c r="E459" s="111" t="s">
        <v>259</v>
      </c>
      <c r="F459" s="112" t="s">
        <v>1</v>
      </c>
      <c r="G459" s="114">
        <v>1533.22</v>
      </c>
      <c r="H459" s="114">
        <v>658.63</v>
      </c>
      <c r="I459" s="115">
        <v>0.42957305539974694</v>
      </c>
    </row>
    <row r="460" spans="1:9" ht="62.4">
      <c r="A460" s="123" t="s">
        <v>245</v>
      </c>
      <c r="B460" s="129">
        <v>917</v>
      </c>
      <c r="C460" s="124">
        <v>1</v>
      </c>
      <c r="D460" s="124">
        <v>13</v>
      </c>
      <c r="E460" s="111" t="s">
        <v>244</v>
      </c>
      <c r="F460" s="112" t="s">
        <v>1</v>
      </c>
      <c r="G460" s="114">
        <v>1347.83</v>
      </c>
      <c r="H460" s="114">
        <v>658.63</v>
      </c>
      <c r="I460" s="115">
        <v>0.48865954905292214</v>
      </c>
    </row>
    <row r="461" spans="1:9" ht="93.6">
      <c r="A461" s="123" t="s">
        <v>243</v>
      </c>
      <c r="B461" s="129">
        <v>917</v>
      </c>
      <c r="C461" s="124">
        <v>1</v>
      </c>
      <c r="D461" s="124">
        <v>13</v>
      </c>
      <c r="E461" s="111" t="s">
        <v>242</v>
      </c>
      <c r="F461" s="112" t="s">
        <v>1</v>
      </c>
      <c r="G461" s="114">
        <v>1344.83</v>
      </c>
      <c r="H461" s="114">
        <v>658.63</v>
      </c>
      <c r="I461" s="115">
        <v>0.48974963378270864</v>
      </c>
    </row>
    <row r="462" spans="1:9" ht="31.2">
      <c r="A462" s="123" t="s">
        <v>95</v>
      </c>
      <c r="B462" s="129">
        <v>917</v>
      </c>
      <c r="C462" s="124">
        <v>1</v>
      </c>
      <c r="D462" s="124">
        <v>13</v>
      </c>
      <c r="E462" s="111" t="s">
        <v>242</v>
      </c>
      <c r="F462" s="112" t="s">
        <v>93</v>
      </c>
      <c r="G462" s="114">
        <v>1344.83</v>
      </c>
      <c r="H462" s="114">
        <v>658.63</v>
      </c>
      <c r="I462" s="115">
        <v>0.48974963378270864</v>
      </c>
    </row>
    <row r="463" spans="1:9" ht="46.8">
      <c r="A463" s="123" t="s">
        <v>241</v>
      </c>
      <c r="B463" s="129">
        <v>917</v>
      </c>
      <c r="C463" s="124">
        <v>1</v>
      </c>
      <c r="D463" s="124">
        <v>13</v>
      </c>
      <c r="E463" s="111" t="s">
        <v>240</v>
      </c>
      <c r="F463" s="112" t="s">
        <v>1</v>
      </c>
      <c r="G463" s="114">
        <v>3</v>
      </c>
      <c r="H463" s="114">
        <v>0</v>
      </c>
      <c r="I463" s="115">
        <v>0</v>
      </c>
    </row>
    <row r="464" spans="1:9" ht="31.2">
      <c r="A464" s="123" t="s">
        <v>95</v>
      </c>
      <c r="B464" s="129">
        <v>917</v>
      </c>
      <c r="C464" s="124">
        <v>1</v>
      </c>
      <c r="D464" s="124">
        <v>13</v>
      </c>
      <c r="E464" s="111" t="s">
        <v>240</v>
      </c>
      <c r="F464" s="112" t="s">
        <v>93</v>
      </c>
      <c r="G464" s="114">
        <v>3</v>
      </c>
      <c r="H464" s="114">
        <v>0</v>
      </c>
      <c r="I464" s="115">
        <v>0</v>
      </c>
    </row>
    <row r="465" spans="1:9">
      <c r="A465" s="123" t="s">
        <v>239</v>
      </c>
      <c r="B465" s="129">
        <v>917</v>
      </c>
      <c r="C465" s="124">
        <v>1</v>
      </c>
      <c r="D465" s="124">
        <v>13</v>
      </c>
      <c r="E465" s="111" t="s">
        <v>238</v>
      </c>
      <c r="F465" s="112" t="s">
        <v>1</v>
      </c>
      <c r="G465" s="114">
        <v>185.39</v>
      </c>
      <c r="H465" s="114">
        <v>0</v>
      </c>
      <c r="I465" s="115">
        <v>0</v>
      </c>
    </row>
    <row r="466" spans="1:9" ht="62.4">
      <c r="A466" s="123" t="s">
        <v>237</v>
      </c>
      <c r="B466" s="129">
        <v>917</v>
      </c>
      <c r="C466" s="124">
        <v>1</v>
      </c>
      <c r="D466" s="124">
        <v>13</v>
      </c>
      <c r="E466" s="111" t="s">
        <v>236</v>
      </c>
      <c r="F466" s="112" t="s">
        <v>1</v>
      </c>
      <c r="G466" s="114">
        <v>185.39</v>
      </c>
      <c r="H466" s="114">
        <v>0</v>
      </c>
      <c r="I466" s="115">
        <v>0</v>
      </c>
    </row>
    <row r="467" spans="1:9">
      <c r="A467" s="123" t="s">
        <v>5</v>
      </c>
      <c r="B467" s="129">
        <v>917</v>
      </c>
      <c r="C467" s="124">
        <v>1</v>
      </c>
      <c r="D467" s="124">
        <v>13</v>
      </c>
      <c r="E467" s="111" t="s">
        <v>236</v>
      </c>
      <c r="F467" s="112" t="s">
        <v>2</v>
      </c>
      <c r="G467" s="114">
        <v>185.39</v>
      </c>
      <c r="H467" s="114">
        <v>0</v>
      </c>
      <c r="I467" s="115">
        <v>0</v>
      </c>
    </row>
    <row r="468" spans="1:9" ht="31.2">
      <c r="A468" s="123" t="s">
        <v>206</v>
      </c>
      <c r="B468" s="129">
        <v>917</v>
      </c>
      <c r="C468" s="124">
        <v>1</v>
      </c>
      <c r="D468" s="124">
        <v>13</v>
      </c>
      <c r="E468" s="111" t="s">
        <v>205</v>
      </c>
      <c r="F468" s="112" t="s">
        <v>1</v>
      </c>
      <c r="G468" s="114">
        <v>10</v>
      </c>
      <c r="H468" s="114">
        <v>0</v>
      </c>
      <c r="I468" s="115">
        <v>0</v>
      </c>
    </row>
    <row r="469" spans="1:9" ht="62.4">
      <c r="A469" s="123" t="s">
        <v>204</v>
      </c>
      <c r="B469" s="129">
        <v>917</v>
      </c>
      <c r="C469" s="124">
        <v>1</v>
      </c>
      <c r="D469" s="124">
        <v>13</v>
      </c>
      <c r="E469" s="111" t="s">
        <v>203</v>
      </c>
      <c r="F469" s="112" t="s">
        <v>1</v>
      </c>
      <c r="G469" s="114">
        <v>10</v>
      </c>
      <c r="H469" s="114">
        <v>0</v>
      </c>
      <c r="I469" s="115">
        <v>0</v>
      </c>
    </row>
    <row r="470" spans="1:9" ht="31.2">
      <c r="A470" s="123" t="s">
        <v>202</v>
      </c>
      <c r="B470" s="129">
        <v>917</v>
      </c>
      <c r="C470" s="124">
        <v>1</v>
      </c>
      <c r="D470" s="124">
        <v>13</v>
      </c>
      <c r="E470" s="111" t="s">
        <v>201</v>
      </c>
      <c r="F470" s="112" t="s">
        <v>1</v>
      </c>
      <c r="G470" s="114">
        <v>10</v>
      </c>
      <c r="H470" s="114">
        <v>0</v>
      </c>
      <c r="I470" s="115">
        <v>0</v>
      </c>
    </row>
    <row r="471" spans="1:9">
      <c r="A471" s="123" t="s">
        <v>5</v>
      </c>
      <c r="B471" s="129">
        <v>917</v>
      </c>
      <c r="C471" s="124">
        <v>1</v>
      </c>
      <c r="D471" s="124">
        <v>13</v>
      </c>
      <c r="E471" s="111" t="s">
        <v>201</v>
      </c>
      <c r="F471" s="112" t="s">
        <v>2</v>
      </c>
      <c r="G471" s="114">
        <v>10</v>
      </c>
      <c r="H471" s="114">
        <v>0</v>
      </c>
      <c r="I471" s="115">
        <v>0</v>
      </c>
    </row>
    <row r="472" spans="1:9" ht="62.4">
      <c r="A472" s="123" t="s">
        <v>200</v>
      </c>
      <c r="B472" s="129">
        <v>917</v>
      </c>
      <c r="C472" s="124">
        <v>1</v>
      </c>
      <c r="D472" s="124">
        <v>13</v>
      </c>
      <c r="E472" s="111" t="s">
        <v>199</v>
      </c>
      <c r="F472" s="112" t="s">
        <v>1</v>
      </c>
      <c r="G472" s="114">
        <v>103.5</v>
      </c>
      <c r="H472" s="114">
        <v>0</v>
      </c>
      <c r="I472" s="115">
        <v>0</v>
      </c>
    </row>
    <row r="473" spans="1:9" ht="62.4">
      <c r="A473" s="123" t="s">
        <v>184</v>
      </c>
      <c r="B473" s="129">
        <v>917</v>
      </c>
      <c r="C473" s="124">
        <v>1</v>
      </c>
      <c r="D473" s="124">
        <v>13</v>
      </c>
      <c r="E473" s="111" t="s">
        <v>183</v>
      </c>
      <c r="F473" s="112" t="s">
        <v>1</v>
      </c>
      <c r="G473" s="114">
        <v>33.5</v>
      </c>
      <c r="H473" s="114">
        <v>0</v>
      </c>
      <c r="I473" s="115">
        <v>0</v>
      </c>
    </row>
    <row r="474" spans="1:9" ht="78">
      <c r="A474" s="123" t="s">
        <v>182</v>
      </c>
      <c r="B474" s="129">
        <v>917</v>
      </c>
      <c r="C474" s="124">
        <v>1</v>
      </c>
      <c r="D474" s="124">
        <v>13</v>
      </c>
      <c r="E474" s="111" t="s">
        <v>181</v>
      </c>
      <c r="F474" s="112" t="s">
        <v>1</v>
      </c>
      <c r="G474" s="114">
        <v>33.5</v>
      </c>
      <c r="H474" s="114">
        <v>0</v>
      </c>
      <c r="I474" s="115">
        <v>0</v>
      </c>
    </row>
    <row r="475" spans="1:9" ht="31.2">
      <c r="A475" s="123" t="s">
        <v>180</v>
      </c>
      <c r="B475" s="129">
        <v>917</v>
      </c>
      <c r="C475" s="124">
        <v>1</v>
      </c>
      <c r="D475" s="124">
        <v>13</v>
      </c>
      <c r="E475" s="111" t="s">
        <v>179</v>
      </c>
      <c r="F475" s="112" t="s">
        <v>1</v>
      </c>
      <c r="G475" s="114">
        <v>30.5</v>
      </c>
      <c r="H475" s="114">
        <v>0</v>
      </c>
      <c r="I475" s="115">
        <v>0</v>
      </c>
    </row>
    <row r="476" spans="1:9" ht="31.2">
      <c r="A476" s="123" t="s">
        <v>13</v>
      </c>
      <c r="B476" s="129">
        <v>917</v>
      </c>
      <c r="C476" s="124">
        <v>1</v>
      </c>
      <c r="D476" s="124">
        <v>13</v>
      </c>
      <c r="E476" s="111" t="s">
        <v>179</v>
      </c>
      <c r="F476" s="112" t="s">
        <v>0</v>
      </c>
      <c r="G476" s="114">
        <v>30.5</v>
      </c>
      <c r="H476" s="114">
        <v>0</v>
      </c>
      <c r="I476" s="115">
        <v>0</v>
      </c>
    </row>
    <row r="477" spans="1:9" ht="31.2">
      <c r="A477" s="123" t="s">
        <v>178</v>
      </c>
      <c r="B477" s="129">
        <v>917</v>
      </c>
      <c r="C477" s="124">
        <v>1</v>
      </c>
      <c r="D477" s="124">
        <v>13</v>
      </c>
      <c r="E477" s="111" t="s">
        <v>177</v>
      </c>
      <c r="F477" s="112" t="s">
        <v>1</v>
      </c>
      <c r="G477" s="114">
        <v>3</v>
      </c>
      <c r="H477" s="114">
        <v>0</v>
      </c>
      <c r="I477" s="115">
        <v>0</v>
      </c>
    </row>
    <row r="478" spans="1:9" ht="31.2">
      <c r="A478" s="123" t="s">
        <v>13</v>
      </c>
      <c r="B478" s="129">
        <v>917</v>
      </c>
      <c r="C478" s="124">
        <v>1</v>
      </c>
      <c r="D478" s="124">
        <v>13</v>
      </c>
      <c r="E478" s="111" t="s">
        <v>177</v>
      </c>
      <c r="F478" s="112" t="s">
        <v>0</v>
      </c>
      <c r="G478" s="114">
        <v>3</v>
      </c>
      <c r="H478" s="114">
        <v>0</v>
      </c>
      <c r="I478" s="115">
        <v>0</v>
      </c>
    </row>
    <row r="479" spans="1:9" ht="31.2">
      <c r="A479" s="123" t="s">
        <v>176</v>
      </c>
      <c r="B479" s="129">
        <v>917</v>
      </c>
      <c r="C479" s="124">
        <v>1</v>
      </c>
      <c r="D479" s="124">
        <v>13</v>
      </c>
      <c r="E479" s="111" t="s">
        <v>175</v>
      </c>
      <c r="F479" s="112" t="s">
        <v>1</v>
      </c>
      <c r="G479" s="114">
        <v>70</v>
      </c>
      <c r="H479" s="114">
        <v>0</v>
      </c>
      <c r="I479" s="115">
        <v>0</v>
      </c>
    </row>
    <row r="480" spans="1:9" ht="62.4">
      <c r="A480" s="123" t="s">
        <v>174</v>
      </c>
      <c r="B480" s="129">
        <v>917</v>
      </c>
      <c r="C480" s="124">
        <v>1</v>
      </c>
      <c r="D480" s="124">
        <v>13</v>
      </c>
      <c r="E480" s="111" t="s">
        <v>173</v>
      </c>
      <c r="F480" s="112" t="s">
        <v>1</v>
      </c>
      <c r="G480" s="114">
        <v>70</v>
      </c>
      <c r="H480" s="114">
        <v>0</v>
      </c>
      <c r="I480" s="115">
        <v>0</v>
      </c>
    </row>
    <row r="481" spans="1:9" ht="47.25" customHeight="1">
      <c r="A481" s="123" t="s">
        <v>172</v>
      </c>
      <c r="B481" s="129">
        <v>917</v>
      </c>
      <c r="C481" s="124">
        <v>1</v>
      </c>
      <c r="D481" s="124">
        <v>13</v>
      </c>
      <c r="E481" s="111" t="s">
        <v>171</v>
      </c>
      <c r="F481" s="112" t="s">
        <v>1</v>
      </c>
      <c r="G481" s="114">
        <v>25</v>
      </c>
      <c r="H481" s="114">
        <v>0</v>
      </c>
      <c r="I481" s="115">
        <v>0</v>
      </c>
    </row>
    <row r="482" spans="1:9" ht="31.2">
      <c r="A482" s="123" t="s">
        <v>13</v>
      </c>
      <c r="B482" s="129">
        <v>917</v>
      </c>
      <c r="C482" s="124">
        <v>1</v>
      </c>
      <c r="D482" s="124">
        <v>13</v>
      </c>
      <c r="E482" s="111" t="s">
        <v>171</v>
      </c>
      <c r="F482" s="112" t="s">
        <v>0</v>
      </c>
      <c r="G482" s="114">
        <v>25</v>
      </c>
      <c r="H482" s="114">
        <v>0</v>
      </c>
      <c r="I482" s="115">
        <v>0</v>
      </c>
    </row>
    <row r="483" spans="1:9" ht="46.8">
      <c r="A483" s="123" t="s">
        <v>170</v>
      </c>
      <c r="B483" s="129">
        <v>917</v>
      </c>
      <c r="C483" s="124">
        <v>1</v>
      </c>
      <c r="D483" s="124">
        <v>13</v>
      </c>
      <c r="E483" s="111" t="s">
        <v>169</v>
      </c>
      <c r="F483" s="112" t="s">
        <v>1</v>
      </c>
      <c r="G483" s="114">
        <v>15</v>
      </c>
      <c r="H483" s="114">
        <v>0</v>
      </c>
      <c r="I483" s="115">
        <v>0</v>
      </c>
    </row>
    <row r="484" spans="1:9" ht="31.2">
      <c r="A484" s="123" t="s">
        <v>13</v>
      </c>
      <c r="B484" s="129">
        <v>917</v>
      </c>
      <c r="C484" s="124">
        <v>1</v>
      </c>
      <c r="D484" s="124">
        <v>13</v>
      </c>
      <c r="E484" s="111" t="s">
        <v>169</v>
      </c>
      <c r="F484" s="112" t="s">
        <v>0</v>
      </c>
      <c r="G484" s="114">
        <v>15</v>
      </c>
      <c r="H484" s="114">
        <v>0</v>
      </c>
      <c r="I484" s="115">
        <v>0</v>
      </c>
    </row>
    <row r="485" spans="1:9" ht="93.6">
      <c r="A485" s="123" t="s">
        <v>168</v>
      </c>
      <c r="B485" s="129">
        <v>917</v>
      </c>
      <c r="C485" s="124">
        <v>1</v>
      </c>
      <c r="D485" s="124">
        <v>13</v>
      </c>
      <c r="E485" s="111" t="s">
        <v>167</v>
      </c>
      <c r="F485" s="112" t="s">
        <v>1</v>
      </c>
      <c r="G485" s="114">
        <v>5</v>
      </c>
      <c r="H485" s="114">
        <v>0</v>
      </c>
      <c r="I485" s="115">
        <v>0</v>
      </c>
    </row>
    <row r="486" spans="1:9" ht="31.2">
      <c r="A486" s="123" t="s">
        <v>13</v>
      </c>
      <c r="B486" s="129">
        <v>917</v>
      </c>
      <c r="C486" s="124">
        <v>1</v>
      </c>
      <c r="D486" s="124">
        <v>13</v>
      </c>
      <c r="E486" s="111" t="s">
        <v>167</v>
      </c>
      <c r="F486" s="112" t="s">
        <v>0</v>
      </c>
      <c r="G486" s="114">
        <v>5</v>
      </c>
      <c r="H486" s="114">
        <v>0</v>
      </c>
      <c r="I486" s="115">
        <v>0</v>
      </c>
    </row>
    <row r="487" spans="1:9" ht="62.4">
      <c r="A487" s="123" t="s">
        <v>166</v>
      </c>
      <c r="B487" s="129">
        <v>917</v>
      </c>
      <c r="C487" s="124">
        <v>1</v>
      </c>
      <c r="D487" s="124">
        <v>13</v>
      </c>
      <c r="E487" s="111" t="s">
        <v>165</v>
      </c>
      <c r="F487" s="112" t="s">
        <v>1</v>
      </c>
      <c r="G487" s="114">
        <v>10</v>
      </c>
      <c r="H487" s="114">
        <v>0</v>
      </c>
      <c r="I487" s="115">
        <v>0</v>
      </c>
    </row>
    <row r="488" spans="1:9" ht="31.2">
      <c r="A488" s="123" t="s">
        <v>13</v>
      </c>
      <c r="B488" s="129">
        <v>917</v>
      </c>
      <c r="C488" s="124">
        <v>1</v>
      </c>
      <c r="D488" s="124">
        <v>13</v>
      </c>
      <c r="E488" s="111" t="s">
        <v>165</v>
      </c>
      <c r="F488" s="112" t="s">
        <v>0</v>
      </c>
      <c r="G488" s="114">
        <v>10</v>
      </c>
      <c r="H488" s="114">
        <v>0</v>
      </c>
      <c r="I488" s="115">
        <v>0</v>
      </c>
    </row>
    <row r="489" spans="1:9" ht="78">
      <c r="A489" s="123" t="s">
        <v>164</v>
      </c>
      <c r="B489" s="129">
        <v>917</v>
      </c>
      <c r="C489" s="124">
        <v>1</v>
      </c>
      <c r="D489" s="124">
        <v>13</v>
      </c>
      <c r="E489" s="111" t="s">
        <v>163</v>
      </c>
      <c r="F489" s="112" t="s">
        <v>1</v>
      </c>
      <c r="G489" s="114">
        <v>15</v>
      </c>
      <c r="H489" s="114">
        <v>0</v>
      </c>
      <c r="I489" s="115">
        <v>0</v>
      </c>
    </row>
    <row r="490" spans="1:9" ht="31.2">
      <c r="A490" s="123" t="s">
        <v>13</v>
      </c>
      <c r="B490" s="129">
        <v>917</v>
      </c>
      <c r="C490" s="124">
        <v>1</v>
      </c>
      <c r="D490" s="124">
        <v>13</v>
      </c>
      <c r="E490" s="111" t="s">
        <v>163</v>
      </c>
      <c r="F490" s="112" t="s">
        <v>0</v>
      </c>
      <c r="G490" s="114">
        <v>15</v>
      </c>
      <c r="H490" s="114">
        <v>0</v>
      </c>
      <c r="I490" s="115">
        <v>0</v>
      </c>
    </row>
    <row r="491" spans="1:9">
      <c r="A491" s="123" t="s">
        <v>519</v>
      </c>
      <c r="B491" s="129">
        <v>917</v>
      </c>
      <c r="C491" s="124">
        <v>2</v>
      </c>
      <c r="D491" s="124">
        <v>0</v>
      </c>
      <c r="E491" s="111" t="s">
        <v>1</v>
      </c>
      <c r="F491" s="112" t="s">
        <v>1</v>
      </c>
      <c r="G491" s="114">
        <v>36</v>
      </c>
      <c r="H491" s="114">
        <v>16.600000000000001</v>
      </c>
      <c r="I491" s="115">
        <v>0.46111111111111114</v>
      </c>
    </row>
    <row r="492" spans="1:9">
      <c r="A492" s="123" t="s">
        <v>12</v>
      </c>
      <c r="B492" s="129">
        <v>917</v>
      </c>
      <c r="C492" s="124">
        <v>2</v>
      </c>
      <c r="D492" s="124">
        <v>4</v>
      </c>
      <c r="E492" s="111" t="s">
        <v>1</v>
      </c>
      <c r="F492" s="112" t="s">
        <v>1</v>
      </c>
      <c r="G492" s="114">
        <v>36</v>
      </c>
      <c r="H492" s="114">
        <v>16.600000000000001</v>
      </c>
      <c r="I492" s="115">
        <v>0.46111111111111114</v>
      </c>
    </row>
    <row r="493" spans="1:9">
      <c r="A493" s="123" t="s">
        <v>57</v>
      </c>
      <c r="B493" s="129">
        <v>917</v>
      </c>
      <c r="C493" s="124">
        <v>2</v>
      </c>
      <c r="D493" s="124">
        <v>4</v>
      </c>
      <c r="E493" s="111" t="s">
        <v>56</v>
      </c>
      <c r="F493" s="112" t="s">
        <v>1</v>
      </c>
      <c r="G493" s="114">
        <v>36</v>
      </c>
      <c r="H493" s="114">
        <v>16.600000000000001</v>
      </c>
      <c r="I493" s="115">
        <v>0.46111111111111114</v>
      </c>
    </row>
    <row r="494" spans="1:9" ht="31.5" customHeight="1">
      <c r="A494" s="123" t="s">
        <v>16</v>
      </c>
      <c r="B494" s="129">
        <v>917</v>
      </c>
      <c r="C494" s="124">
        <v>2</v>
      </c>
      <c r="D494" s="124">
        <v>4</v>
      </c>
      <c r="E494" s="111" t="s">
        <v>15</v>
      </c>
      <c r="F494" s="112" t="s">
        <v>1</v>
      </c>
      <c r="G494" s="114">
        <v>36</v>
      </c>
      <c r="H494" s="114">
        <v>16.600000000000001</v>
      </c>
      <c r="I494" s="115">
        <v>0.46111111111111114</v>
      </c>
    </row>
    <row r="495" spans="1:9" ht="78">
      <c r="A495" s="123" t="s">
        <v>14</v>
      </c>
      <c r="B495" s="129">
        <v>917</v>
      </c>
      <c r="C495" s="124">
        <v>2</v>
      </c>
      <c r="D495" s="124">
        <v>4</v>
      </c>
      <c r="E495" s="111" t="s">
        <v>11</v>
      </c>
      <c r="F495" s="112" t="s">
        <v>1</v>
      </c>
      <c r="G495" s="114">
        <v>36</v>
      </c>
      <c r="H495" s="114">
        <v>16.600000000000001</v>
      </c>
      <c r="I495" s="115">
        <v>0.46111111111111114</v>
      </c>
    </row>
    <row r="496" spans="1:9" ht="31.2">
      <c r="A496" s="123" t="s">
        <v>13</v>
      </c>
      <c r="B496" s="129">
        <v>917</v>
      </c>
      <c r="C496" s="124">
        <v>2</v>
      </c>
      <c r="D496" s="124">
        <v>4</v>
      </c>
      <c r="E496" s="111" t="s">
        <v>11</v>
      </c>
      <c r="F496" s="112" t="s">
        <v>0</v>
      </c>
      <c r="G496" s="114">
        <v>36</v>
      </c>
      <c r="H496" s="114">
        <v>16.600000000000001</v>
      </c>
      <c r="I496" s="115">
        <v>0.46111111111111114</v>
      </c>
    </row>
    <row r="497" spans="1:9">
      <c r="A497" s="123" t="s">
        <v>515</v>
      </c>
      <c r="B497" s="129">
        <v>917</v>
      </c>
      <c r="C497" s="124">
        <v>4</v>
      </c>
      <c r="D497" s="124">
        <v>0</v>
      </c>
      <c r="E497" s="111" t="s">
        <v>1</v>
      </c>
      <c r="F497" s="112" t="s">
        <v>1</v>
      </c>
      <c r="G497" s="114">
        <v>705</v>
      </c>
      <c r="H497" s="114">
        <v>352.5</v>
      </c>
      <c r="I497" s="115">
        <v>0.5</v>
      </c>
    </row>
    <row r="498" spans="1:9">
      <c r="A498" s="123" t="s">
        <v>362</v>
      </c>
      <c r="B498" s="129">
        <v>917</v>
      </c>
      <c r="C498" s="124">
        <v>4</v>
      </c>
      <c r="D498" s="124">
        <v>5</v>
      </c>
      <c r="E498" s="111" t="s">
        <v>1</v>
      </c>
      <c r="F498" s="112" t="s">
        <v>1</v>
      </c>
      <c r="G498" s="114">
        <v>705</v>
      </c>
      <c r="H498" s="114">
        <v>352.5</v>
      </c>
      <c r="I498" s="115">
        <v>0.5</v>
      </c>
    </row>
    <row r="499" spans="1:9" ht="78">
      <c r="A499" s="123" t="s">
        <v>384</v>
      </c>
      <c r="B499" s="129">
        <v>917</v>
      </c>
      <c r="C499" s="124">
        <v>4</v>
      </c>
      <c r="D499" s="124">
        <v>5</v>
      </c>
      <c r="E499" s="111" t="s">
        <v>383</v>
      </c>
      <c r="F499" s="112" t="s">
        <v>1</v>
      </c>
      <c r="G499" s="114">
        <v>705</v>
      </c>
      <c r="H499" s="114">
        <v>352.5</v>
      </c>
      <c r="I499" s="115">
        <v>0.5</v>
      </c>
    </row>
    <row r="500" spans="1:9" ht="62.4">
      <c r="A500" s="123" t="s">
        <v>372</v>
      </c>
      <c r="B500" s="129">
        <v>917</v>
      </c>
      <c r="C500" s="124">
        <v>4</v>
      </c>
      <c r="D500" s="124">
        <v>5</v>
      </c>
      <c r="E500" s="111" t="s">
        <v>371</v>
      </c>
      <c r="F500" s="112" t="s">
        <v>1</v>
      </c>
      <c r="G500" s="114">
        <v>705</v>
      </c>
      <c r="H500" s="114">
        <v>352.5</v>
      </c>
      <c r="I500" s="115">
        <v>0.5</v>
      </c>
    </row>
    <row r="501" spans="1:9" ht="46.8">
      <c r="A501" s="123" t="s">
        <v>365</v>
      </c>
      <c r="B501" s="129">
        <v>917</v>
      </c>
      <c r="C501" s="124">
        <v>4</v>
      </c>
      <c r="D501" s="124">
        <v>5</v>
      </c>
      <c r="E501" s="111" t="s">
        <v>364</v>
      </c>
      <c r="F501" s="112" t="s">
        <v>1</v>
      </c>
      <c r="G501" s="114">
        <v>705</v>
      </c>
      <c r="H501" s="114">
        <v>352.5</v>
      </c>
      <c r="I501" s="115">
        <v>0.5</v>
      </c>
    </row>
    <row r="502" spans="1:9" ht="93.6">
      <c r="A502" s="123" t="s">
        <v>363</v>
      </c>
      <c r="B502" s="129">
        <v>917</v>
      </c>
      <c r="C502" s="124">
        <v>4</v>
      </c>
      <c r="D502" s="124">
        <v>5</v>
      </c>
      <c r="E502" s="111" t="s">
        <v>361</v>
      </c>
      <c r="F502" s="112" t="s">
        <v>1</v>
      </c>
      <c r="G502" s="114">
        <v>705</v>
      </c>
      <c r="H502" s="114">
        <v>352.5</v>
      </c>
      <c r="I502" s="115">
        <v>0.5</v>
      </c>
    </row>
    <row r="503" spans="1:9" ht="31.2">
      <c r="A503" s="123" t="s">
        <v>13</v>
      </c>
      <c r="B503" s="129">
        <v>917</v>
      </c>
      <c r="C503" s="124">
        <v>4</v>
      </c>
      <c r="D503" s="124">
        <v>5</v>
      </c>
      <c r="E503" s="111" t="s">
        <v>361</v>
      </c>
      <c r="F503" s="112" t="s">
        <v>0</v>
      </c>
      <c r="G503" s="114">
        <v>705</v>
      </c>
      <c r="H503" s="114">
        <v>352.5</v>
      </c>
      <c r="I503" s="115">
        <v>0.5</v>
      </c>
    </row>
    <row r="504" spans="1:9">
      <c r="A504" s="123" t="s">
        <v>508</v>
      </c>
      <c r="B504" s="129">
        <v>917</v>
      </c>
      <c r="C504" s="124">
        <v>7</v>
      </c>
      <c r="D504" s="124">
        <v>0</v>
      </c>
      <c r="E504" s="111" t="s">
        <v>1</v>
      </c>
      <c r="F504" s="112" t="s">
        <v>1</v>
      </c>
      <c r="G504" s="114">
        <v>604.83000000000004</v>
      </c>
      <c r="H504" s="114">
        <v>120.69</v>
      </c>
      <c r="I504" s="115">
        <v>0.19954367342889737</v>
      </c>
    </row>
    <row r="505" spans="1:9" ht="31.2">
      <c r="A505" s="123" t="s">
        <v>34</v>
      </c>
      <c r="B505" s="129">
        <v>917</v>
      </c>
      <c r="C505" s="124">
        <v>7</v>
      </c>
      <c r="D505" s="124">
        <v>5</v>
      </c>
      <c r="E505" s="111" t="s">
        <v>1</v>
      </c>
      <c r="F505" s="112" t="s">
        <v>1</v>
      </c>
      <c r="G505" s="114">
        <v>155.5</v>
      </c>
      <c r="H505" s="114">
        <v>56.25</v>
      </c>
      <c r="I505" s="115">
        <v>0.36173633440514469</v>
      </c>
    </row>
    <row r="506" spans="1:9" ht="62.4">
      <c r="A506" s="123" t="s">
        <v>262</v>
      </c>
      <c r="B506" s="129">
        <v>917</v>
      </c>
      <c r="C506" s="124">
        <v>7</v>
      </c>
      <c r="D506" s="124">
        <v>5</v>
      </c>
      <c r="E506" s="111" t="s">
        <v>261</v>
      </c>
      <c r="F506" s="112" t="s">
        <v>1</v>
      </c>
      <c r="G506" s="114">
        <v>155.5</v>
      </c>
      <c r="H506" s="114">
        <v>56.25</v>
      </c>
      <c r="I506" s="115">
        <v>0.36173633440514469</v>
      </c>
    </row>
    <row r="507" spans="1:9" ht="46.8">
      <c r="A507" s="123" t="s">
        <v>260</v>
      </c>
      <c r="B507" s="129">
        <v>917</v>
      </c>
      <c r="C507" s="124">
        <v>7</v>
      </c>
      <c r="D507" s="124">
        <v>5</v>
      </c>
      <c r="E507" s="111" t="s">
        <v>259</v>
      </c>
      <c r="F507" s="112" t="s">
        <v>1</v>
      </c>
      <c r="G507" s="114">
        <v>155.5</v>
      </c>
      <c r="H507" s="114">
        <v>56.25</v>
      </c>
      <c r="I507" s="115">
        <v>0.36173633440514469</v>
      </c>
    </row>
    <row r="508" spans="1:9" ht="62.4">
      <c r="A508" s="123" t="s">
        <v>258</v>
      </c>
      <c r="B508" s="129">
        <v>917</v>
      </c>
      <c r="C508" s="124">
        <v>7</v>
      </c>
      <c r="D508" s="124">
        <v>5</v>
      </c>
      <c r="E508" s="111" t="s">
        <v>257</v>
      </c>
      <c r="F508" s="112" t="s">
        <v>1</v>
      </c>
      <c r="G508" s="114">
        <v>155.5</v>
      </c>
      <c r="H508" s="114">
        <v>56.25</v>
      </c>
      <c r="I508" s="115">
        <v>0.36173633440514469</v>
      </c>
    </row>
    <row r="509" spans="1:9" ht="46.8">
      <c r="A509" s="123" t="s">
        <v>256</v>
      </c>
      <c r="B509" s="129">
        <v>917</v>
      </c>
      <c r="C509" s="124">
        <v>7</v>
      </c>
      <c r="D509" s="124">
        <v>5</v>
      </c>
      <c r="E509" s="111" t="s">
        <v>255</v>
      </c>
      <c r="F509" s="112" t="s">
        <v>1</v>
      </c>
      <c r="G509" s="114">
        <v>9.75</v>
      </c>
      <c r="H509" s="114">
        <v>9.75</v>
      </c>
      <c r="I509" s="115">
        <v>1</v>
      </c>
    </row>
    <row r="510" spans="1:9" ht="31.2">
      <c r="A510" s="123" t="s">
        <v>13</v>
      </c>
      <c r="B510" s="129">
        <v>917</v>
      </c>
      <c r="C510" s="124">
        <v>7</v>
      </c>
      <c r="D510" s="124">
        <v>5</v>
      </c>
      <c r="E510" s="111" t="s">
        <v>255</v>
      </c>
      <c r="F510" s="112" t="s">
        <v>0</v>
      </c>
      <c r="G510" s="114">
        <v>9.75</v>
      </c>
      <c r="H510" s="114">
        <v>9.75</v>
      </c>
      <c r="I510" s="115">
        <v>1</v>
      </c>
    </row>
    <row r="511" spans="1:9" ht="46.8">
      <c r="A511" s="123" t="s">
        <v>254</v>
      </c>
      <c r="B511" s="129">
        <v>917</v>
      </c>
      <c r="C511" s="124">
        <v>7</v>
      </c>
      <c r="D511" s="124">
        <v>5</v>
      </c>
      <c r="E511" s="111" t="s">
        <v>253</v>
      </c>
      <c r="F511" s="112" t="s">
        <v>1</v>
      </c>
      <c r="G511" s="114">
        <v>99.25</v>
      </c>
      <c r="H511" s="114">
        <v>15</v>
      </c>
      <c r="I511" s="115">
        <v>0.15113350125944586</v>
      </c>
    </row>
    <row r="512" spans="1:9" ht="31.2">
      <c r="A512" s="123" t="s">
        <v>13</v>
      </c>
      <c r="B512" s="129">
        <v>917</v>
      </c>
      <c r="C512" s="124">
        <v>7</v>
      </c>
      <c r="D512" s="124">
        <v>5</v>
      </c>
      <c r="E512" s="111" t="s">
        <v>253</v>
      </c>
      <c r="F512" s="112" t="s">
        <v>0</v>
      </c>
      <c r="G512" s="114">
        <v>99.25</v>
      </c>
      <c r="H512" s="114">
        <v>15</v>
      </c>
      <c r="I512" s="115">
        <v>0.15113350125944586</v>
      </c>
    </row>
    <row r="513" spans="1:9" ht="62.4">
      <c r="A513" s="123" t="s">
        <v>252</v>
      </c>
      <c r="B513" s="129">
        <v>917</v>
      </c>
      <c r="C513" s="124">
        <v>7</v>
      </c>
      <c r="D513" s="124">
        <v>5</v>
      </c>
      <c r="E513" s="111" t="s">
        <v>251</v>
      </c>
      <c r="F513" s="112" t="s">
        <v>1</v>
      </c>
      <c r="G513" s="114">
        <v>46.5</v>
      </c>
      <c r="H513" s="114">
        <v>31.5</v>
      </c>
      <c r="I513" s="115">
        <v>0.67741935483870963</v>
      </c>
    </row>
    <row r="514" spans="1:9" ht="31.2">
      <c r="A514" s="123" t="s">
        <v>13</v>
      </c>
      <c r="B514" s="129">
        <v>917</v>
      </c>
      <c r="C514" s="124">
        <v>7</v>
      </c>
      <c r="D514" s="124">
        <v>5</v>
      </c>
      <c r="E514" s="111" t="s">
        <v>251</v>
      </c>
      <c r="F514" s="112" t="s">
        <v>0</v>
      </c>
      <c r="G514" s="114">
        <v>46.5</v>
      </c>
      <c r="H514" s="114">
        <v>31.5</v>
      </c>
      <c r="I514" s="115">
        <v>0.67741935483870963</v>
      </c>
    </row>
    <row r="515" spans="1:9">
      <c r="A515" s="123" t="s">
        <v>102</v>
      </c>
      <c r="B515" s="129">
        <v>917</v>
      </c>
      <c r="C515" s="124">
        <v>7</v>
      </c>
      <c r="D515" s="124">
        <v>7</v>
      </c>
      <c r="E515" s="111" t="s">
        <v>1</v>
      </c>
      <c r="F515" s="112" t="s">
        <v>1</v>
      </c>
      <c r="G515" s="114">
        <v>449.33</v>
      </c>
      <c r="H515" s="114">
        <v>64.44</v>
      </c>
      <c r="I515" s="115">
        <v>0.14341352680657868</v>
      </c>
    </row>
    <row r="516" spans="1:9" ht="62.4">
      <c r="A516" s="123" t="s">
        <v>155</v>
      </c>
      <c r="B516" s="129">
        <v>917</v>
      </c>
      <c r="C516" s="124">
        <v>7</v>
      </c>
      <c r="D516" s="124">
        <v>7</v>
      </c>
      <c r="E516" s="111" t="s">
        <v>154</v>
      </c>
      <c r="F516" s="112" t="s">
        <v>1</v>
      </c>
      <c r="G516" s="114">
        <v>449.33</v>
      </c>
      <c r="H516" s="114">
        <v>64.44</v>
      </c>
      <c r="I516" s="115">
        <v>0.14341352680657868</v>
      </c>
    </row>
    <row r="517" spans="1:9" ht="46.8">
      <c r="A517" s="123" t="s">
        <v>153</v>
      </c>
      <c r="B517" s="129">
        <v>917</v>
      </c>
      <c r="C517" s="124">
        <v>7</v>
      </c>
      <c r="D517" s="124">
        <v>7</v>
      </c>
      <c r="E517" s="111" t="s">
        <v>152</v>
      </c>
      <c r="F517" s="112" t="s">
        <v>1</v>
      </c>
      <c r="G517" s="114">
        <v>365.33</v>
      </c>
      <c r="H517" s="114">
        <v>64.44</v>
      </c>
      <c r="I517" s="115">
        <v>0.17638847069772534</v>
      </c>
    </row>
    <row r="518" spans="1:9" ht="62.4">
      <c r="A518" s="123" t="s">
        <v>151</v>
      </c>
      <c r="B518" s="129">
        <v>917</v>
      </c>
      <c r="C518" s="124">
        <v>7</v>
      </c>
      <c r="D518" s="124">
        <v>7</v>
      </c>
      <c r="E518" s="111" t="s">
        <v>150</v>
      </c>
      <c r="F518" s="112" t="s">
        <v>1</v>
      </c>
      <c r="G518" s="114">
        <v>365.33</v>
      </c>
      <c r="H518" s="114">
        <v>64.44</v>
      </c>
      <c r="I518" s="115">
        <v>0.17638847069772534</v>
      </c>
    </row>
    <row r="519" spans="1:9" ht="78">
      <c r="A519" s="123" t="s">
        <v>149</v>
      </c>
      <c r="B519" s="129">
        <v>917</v>
      </c>
      <c r="C519" s="124">
        <v>7</v>
      </c>
      <c r="D519" s="124">
        <v>7</v>
      </c>
      <c r="E519" s="111" t="s">
        <v>148</v>
      </c>
      <c r="F519" s="112" t="s">
        <v>1</v>
      </c>
      <c r="G519" s="114">
        <v>106</v>
      </c>
      <c r="H519" s="114">
        <v>50</v>
      </c>
      <c r="I519" s="115">
        <v>0.47169811320754718</v>
      </c>
    </row>
    <row r="520" spans="1:9" ht="31.2">
      <c r="A520" s="123" t="s">
        <v>13</v>
      </c>
      <c r="B520" s="129">
        <v>917</v>
      </c>
      <c r="C520" s="124">
        <v>7</v>
      </c>
      <c r="D520" s="124">
        <v>7</v>
      </c>
      <c r="E520" s="111" t="s">
        <v>148</v>
      </c>
      <c r="F520" s="112" t="s">
        <v>0</v>
      </c>
      <c r="G520" s="114">
        <v>106</v>
      </c>
      <c r="H520" s="114">
        <v>50</v>
      </c>
      <c r="I520" s="115">
        <v>0.47169811320754718</v>
      </c>
    </row>
    <row r="521" spans="1:9" ht="48" customHeight="1">
      <c r="A521" s="123" t="s">
        <v>147</v>
      </c>
      <c r="B521" s="129">
        <v>917</v>
      </c>
      <c r="C521" s="124">
        <v>7</v>
      </c>
      <c r="D521" s="124">
        <v>7</v>
      </c>
      <c r="E521" s="111" t="s">
        <v>146</v>
      </c>
      <c r="F521" s="112" t="s">
        <v>1</v>
      </c>
      <c r="G521" s="114">
        <v>40</v>
      </c>
      <c r="H521" s="114">
        <v>14.44</v>
      </c>
      <c r="I521" s="115">
        <v>0.36099999999999999</v>
      </c>
    </row>
    <row r="522" spans="1:9" ht="31.2">
      <c r="A522" s="123" t="s">
        <v>13</v>
      </c>
      <c r="B522" s="129">
        <v>917</v>
      </c>
      <c r="C522" s="124">
        <v>7</v>
      </c>
      <c r="D522" s="124">
        <v>7</v>
      </c>
      <c r="E522" s="111" t="s">
        <v>146</v>
      </c>
      <c r="F522" s="112" t="s">
        <v>0</v>
      </c>
      <c r="G522" s="114">
        <v>40</v>
      </c>
      <c r="H522" s="114">
        <v>14.44</v>
      </c>
      <c r="I522" s="115">
        <v>0.36099999999999999</v>
      </c>
    </row>
    <row r="523" spans="1:9" ht="48" customHeight="1">
      <c r="A523" s="123" t="s">
        <v>145</v>
      </c>
      <c r="B523" s="129">
        <v>917</v>
      </c>
      <c r="C523" s="124">
        <v>7</v>
      </c>
      <c r="D523" s="124">
        <v>7</v>
      </c>
      <c r="E523" s="111" t="s">
        <v>144</v>
      </c>
      <c r="F523" s="112" t="s">
        <v>1</v>
      </c>
      <c r="G523" s="114">
        <v>56.33</v>
      </c>
      <c r="H523" s="114">
        <v>0</v>
      </c>
      <c r="I523" s="115">
        <v>0</v>
      </c>
    </row>
    <row r="524" spans="1:9" ht="31.2">
      <c r="A524" s="123" t="s">
        <v>13</v>
      </c>
      <c r="B524" s="129">
        <v>917</v>
      </c>
      <c r="C524" s="124">
        <v>7</v>
      </c>
      <c r="D524" s="124">
        <v>7</v>
      </c>
      <c r="E524" s="111" t="s">
        <v>144</v>
      </c>
      <c r="F524" s="112" t="s">
        <v>0</v>
      </c>
      <c r="G524" s="114">
        <v>56.33</v>
      </c>
      <c r="H524" s="114">
        <v>0</v>
      </c>
      <c r="I524" s="115">
        <v>0</v>
      </c>
    </row>
    <row r="525" spans="1:9" ht="31.2">
      <c r="A525" s="123" t="s">
        <v>143</v>
      </c>
      <c r="B525" s="129">
        <v>917</v>
      </c>
      <c r="C525" s="124">
        <v>7</v>
      </c>
      <c r="D525" s="124">
        <v>7</v>
      </c>
      <c r="E525" s="111" t="s">
        <v>142</v>
      </c>
      <c r="F525" s="112" t="s">
        <v>1</v>
      </c>
      <c r="G525" s="114">
        <v>163</v>
      </c>
      <c r="H525" s="114">
        <v>0</v>
      </c>
      <c r="I525" s="115">
        <v>0</v>
      </c>
    </row>
    <row r="526" spans="1:9" ht="31.2">
      <c r="A526" s="123" t="s">
        <v>13</v>
      </c>
      <c r="B526" s="129">
        <v>917</v>
      </c>
      <c r="C526" s="124">
        <v>7</v>
      </c>
      <c r="D526" s="124">
        <v>7</v>
      </c>
      <c r="E526" s="111" t="s">
        <v>142</v>
      </c>
      <c r="F526" s="112" t="s">
        <v>0</v>
      </c>
      <c r="G526" s="114">
        <v>163</v>
      </c>
      <c r="H526" s="114">
        <v>0</v>
      </c>
      <c r="I526" s="115">
        <v>0</v>
      </c>
    </row>
    <row r="527" spans="1:9" ht="93.6">
      <c r="A527" s="123" t="s">
        <v>109</v>
      </c>
      <c r="B527" s="129">
        <v>917</v>
      </c>
      <c r="C527" s="124">
        <v>7</v>
      </c>
      <c r="D527" s="124">
        <v>7</v>
      </c>
      <c r="E527" s="111" t="s">
        <v>108</v>
      </c>
      <c r="F527" s="112" t="s">
        <v>1</v>
      </c>
      <c r="G527" s="114">
        <v>84</v>
      </c>
      <c r="H527" s="114">
        <v>0</v>
      </c>
      <c r="I527" s="115">
        <v>0</v>
      </c>
    </row>
    <row r="528" spans="1:9" ht="62.4">
      <c r="A528" s="123" t="s">
        <v>107</v>
      </c>
      <c r="B528" s="129">
        <v>917</v>
      </c>
      <c r="C528" s="124">
        <v>7</v>
      </c>
      <c r="D528" s="124">
        <v>7</v>
      </c>
      <c r="E528" s="111" t="s">
        <v>106</v>
      </c>
      <c r="F528" s="112" t="s">
        <v>1</v>
      </c>
      <c r="G528" s="114">
        <v>84</v>
      </c>
      <c r="H528" s="114">
        <v>0</v>
      </c>
      <c r="I528" s="115">
        <v>0</v>
      </c>
    </row>
    <row r="529" spans="1:9" ht="46.8">
      <c r="A529" s="123" t="s">
        <v>105</v>
      </c>
      <c r="B529" s="129">
        <v>917</v>
      </c>
      <c r="C529" s="124">
        <v>7</v>
      </c>
      <c r="D529" s="124">
        <v>7</v>
      </c>
      <c r="E529" s="111" t="s">
        <v>104</v>
      </c>
      <c r="F529" s="112" t="s">
        <v>1</v>
      </c>
      <c r="G529" s="114">
        <v>20</v>
      </c>
      <c r="H529" s="114">
        <v>0</v>
      </c>
      <c r="I529" s="115">
        <v>0</v>
      </c>
    </row>
    <row r="530" spans="1:9" ht="31.2">
      <c r="A530" s="123" t="s">
        <v>13</v>
      </c>
      <c r="B530" s="129">
        <v>917</v>
      </c>
      <c r="C530" s="124">
        <v>7</v>
      </c>
      <c r="D530" s="124">
        <v>7</v>
      </c>
      <c r="E530" s="111" t="s">
        <v>104</v>
      </c>
      <c r="F530" s="112" t="s">
        <v>0</v>
      </c>
      <c r="G530" s="114">
        <v>20</v>
      </c>
      <c r="H530" s="114">
        <v>0</v>
      </c>
      <c r="I530" s="115">
        <v>0</v>
      </c>
    </row>
    <row r="531" spans="1:9" ht="31.2">
      <c r="A531" s="123" t="s">
        <v>103</v>
      </c>
      <c r="B531" s="129">
        <v>917</v>
      </c>
      <c r="C531" s="124">
        <v>7</v>
      </c>
      <c r="D531" s="124">
        <v>7</v>
      </c>
      <c r="E531" s="111" t="s">
        <v>101</v>
      </c>
      <c r="F531" s="112" t="s">
        <v>1</v>
      </c>
      <c r="G531" s="114">
        <v>64</v>
      </c>
      <c r="H531" s="114">
        <v>0</v>
      </c>
      <c r="I531" s="115">
        <v>0</v>
      </c>
    </row>
    <row r="532" spans="1:9" ht="31.2">
      <c r="A532" s="123" t="s">
        <v>13</v>
      </c>
      <c r="B532" s="129">
        <v>917</v>
      </c>
      <c r="C532" s="124">
        <v>7</v>
      </c>
      <c r="D532" s="124">
        <v>7</v>
      </c>
      <c r="E532" s="111" t="s">
        <v>101</v>
      </c>
      <c r="F532" s="112" t="s">
        <v>0</v>
      </c>
      <c r="G532" s="114">
        <v>64</v>
      </c>
      <c r="H532" s="114">
        <v>0</v>
      </c>
      <c r="I532" s="115">
        <v>0</v>
      </c>
    </row>
    <row r="533" spans="1:9">
      <c r="A533" s="123" t="s">
        <v>518</v>
      </c>
      <c r="B533" s="129">
        <v>917</v>
      </c>
      <c r="C533" s="124">
        <v>9</v>
      </c>
      <c r="D533" s="124">
        <v>0</v>
      </c>
      <c r="E533" s="111" t="s">
        <v>1</v>
      </c>
      <c r="F533" s="112" t="s">
        <v>1</v>
      </c>
      <c r="G533" s="114">
        <v>280</v>
      </c>
      <c r="H533" s="114">
        <v>105</v>
      </c>
      <c r="I533" s="115">
        <v>0.375</v>
      </c>
    </row>
    <row r="534" spans="1:9">
      <c r="A534" s="123" t="s">
        <v>89</v>
      </c>
      <c r="B534" s="129">
        <v>917</v>
      </c>
      <c r="C534" s="124">
        <v>9</v>
      </c>
      <c r="D534" s="124">
        <v>9</v>
      </c>
      <c r="E534" s="111" t="s">
        <v>1</v>
      </c>
      <c r="F534" s="112" t="s">
        <v>1</v>
      </c>
      <c r="G534" s="114">
        <v>280</v>
      </c>
      <c r="H534" s="114">
        <v>105</v>
      </c>
      <c r="I534" s="115">
        <v>0.375</v>
      </c>
    </row>
    <row r="535" spans="1:9" ht="62.4">
      <c r="A535" s="123" t="s">
        <v>100</v>
      </c>
      <c r="B535" s="129">
        <v>917</v>
      </c>
      <c r="C535" s="124">
        <v>9</v>
      </c>
      <c r="D535" s="124">
        <v>9</v>
      </c>
      <c r="E535" s="111" t="s">
        <v>99</v>
      </c>
      <c r="F535" s="112" t="s">
        <v>1</v>
      </c>
      <c r="G535" s="114">
        <v>280</v>
      </c>
      <c r="H535" s="114">
        <v>105</v>
      </c>
      <c r="I535" s="115">
        <v>0.375</v>
      </c>
    </row>
    <row r="536" spans="1:9" ht="62.4">
      <c r="A536" s="123" t="s">
        <v>98</v>
      </c>
      <c r="B536" s="129">
        <v>917</v>
      </c>
      <c r="C536" s="124">
        <v>9</v>
      </c>
      <c r="D536" s="124">
        <v>9</v>
      </c>
      <c r="E536" s="111" t="s">
        <v>97</v>
      </c>
      <c r="F536" s="112" t="s">
        <v>1</v>
      </c>
      <c r="G536" s="114">
        <v>280</v>
      </c>
      <c r="H536" s="114">
        <v>105</v>
      </c>
      <c r="I536" s="115">
        <v>0.375</v>
      </c>
    </row>
    <row r="537" spans="1:9" ht="62.4">
      <c r="A537" s="123" t="s">
        <v>96</v>
      </c>
      <c r="B537" s="129">
        <v>917</v>
      </c>
      <c r="C537" s="124">
        <v>9</v>
      </c>
      <c r="D537" s="124">
        <v>9</v>
      </c>
      <c r="E537" s="111" t="s">
        <v>94</v>
      </c>
      <c r="F537" s="112" t="s">
        <v>1</v>
      </c>
      <c r="G537" s="114">
        <v>50</v>
      </c>
      <c r="H537" s="114">
        <v>0</v>
      </c>
      <c r="I537" s="115">
        <v>0</v>
      </c>
    </row>
    <row r="538" spans="1:9" ht="31.2">
      <c r="A538" s="123" t="s">
        <v>95</v>
      </c>
      <c r="B538" s="129">
        <v>917</v>
      </c>
      <c r="C538" s="124">
        <v>9</v>
      </c>
      <c r="D538" s="124">
        <v>9</v>
      </c>
      <c r="E538" s="111" t="s">
        <v>94</v>
      </c>
      <c r="F538" s="112" t="s">
        <v>93</v>
      </c>
      <c r="G538" s="114">
        <v>50</v>
      </c>
      <c r="H538" s="114">
        <v>0</v>
      </c>
      <c r="I538" s="115">
        <v>0</v>
      </c>
    </row>
    <row r="539" spans="1:9" ht="46.8">
      <c r="A539" s="123" t="s">
        <v>92</v>
      </c>
      <c r="B539" s="129">
        <v>917</v>
      </c>
      <c r="C539" s="124">
        <v>9</v>
      </c>
      <c r="D539" s="124">
        <v>9</v>
      </c>
      <c r="E539" s="111" t="s">
        <v>91</v>
      </c>
      <c r="F539" s="112" t="s">
        <v>1</v>
      </c>
      <c r="G539" s="114">
        <v>20</v>
      </c>
      <c r="H539" s="114">
        <v>0</v>
      </c>
      <c r="I539" s="115">
        <v>0</v>
      </c>
    </row>
    <row r="540" spans="1:9" ht="31.2">
      <c r="A540" s="123" t="s">
        <v>13</v>
      </c>
      <c r="B540" s="129">
        <v>917</v>
      </c>
      <c r="C540" s="124">
        <v>9</v>
      </c>
      <c r="D540" s="124">
        <v>9</v>
      </c>
      <c r="E540" s="111" t="s">
        <v>91</v>
      </c>
      <c r="F540" s="112" t="s">
        <v>0</v>
      </c>
      <c r="G540" s="114">
        <v>20</v>
      </c>
      <c r="H540" s="114">
        <v>0</v>
      </c>
      <c r="I540" s="115">
        <v>0</v>
      </c>
    </row>
    <row r="541" spans="1:9" ht="31.2">
      <c r="A541" s="123" t="s">
        <v>90</v>
      </c>
      <c r="B541" s="129">
        <v>917</v>
      </c>
      <c r="C541" s="124">
        <v>9</v>
      </c>
      <c r="D541" s="124">
        <v>9</v>
      </c>
      <c r="E541" s="111" t="s">
        <v>88</v>
      </c>
      <c r="F541" s="112" t="s">
        <v>1</v>
      </c>
      <c r="G541" s="114">
        <v>210</v>
      </c>
      <c r="H541" s="114">
        <v>105</v>
      </c>
      <c r="I541" s="115">
        <v>0.5</v>
      </c>
    </row>
    <row r="542" spans="1:9" ht="31.2">
      <c r="A542" s="123" t="s">
        <v>13</v>
      </c>
      <c r="B542" s="129">
        <v>917</v>
      </c>
      <c r="C542" s="124">
        <v>9</v>
      </c>
      <c r="D542" s="124">
        <v>9</v>
      </c>
      <c r="E542" s="111" t="s">
        <v>88</v>
      </c>
      <c r="F542" s="112" t="s">
        <v>0</v>
      </c>
      <c r="G542" s="114">
        <v>210</v>
      </c>
      <c r="H542" s="114">
        <v>105</v>
      </c>
      <c r="I542" s="115">
        <v>0.5</v>
      </c>
    </row>
    <row r="543" spans="1:9">
      <c r="A543" s="123" t="s">
        <v>512</v>
      </c>
      <c r="B543" s="129">
        <v>917</v>
      </c>
      <c r="C543" s="124">
        <v>10</v>
      </c>
      <c r="D543" s="124">
        <v>0</v>
      </c>
      <c r="E543" s="111" t="s">
        <v>1</v>
      </c>
      <c r="F543" s="112" t="s">
        <v>1</v>
      </c>
      <c r="G543" s="114">
        <v>7203.72</v>
      </c>
      <c r="H543" s="114">
        <v>4689.7</v>
      </c>
      <c r="I543" s="115">
        <v>0.65101086660780816</v>
      </c>
    </row>
    <row r="544" spans="1:9">
      <c r="A544" s="123" t="s">
        <v>247</v>
      </c>
      <c r="B544" s="129">
        <v>917</v>
      </c>
      <c r="C544" s="124">
        <v>10</v>
      </c>
      <c r="D544" s="124">
        <v>1</v>
      </c>
      <c r="E544" s="111" t="s">
        <v>1</v>
      </c>
      <c r="F544" s="112" t="s">
        <v>1</v>
      </c>
      <c r="G544" s="114">
        <v>5201</v>
      </c>
      <c r="H544" s="114">
        <v>2755.76</v>
      </c>
      <c r="I544" s="115">
        <v>0.52985195154777931</v>
      </c>
    </row>
    <row r="545" spans="1:9" ht="62.4">
      <c r="A545" s="123" t="s">
        <v>262</v>
      </c>
      <c r="B545" s="129">
        <v>917</v>
      </c>
      <c r="C545" s="124">
        <v>10</v>
      </c>
      <c r="D545" s="124">
        <v>1</v>
      </c>
      <c r="E545" s="111" t="s">
        <v>261</v>
      </c>
      <c r="F545" s="112" t="s">
        <v>1</v>
      </c>
      <c r="G545" s="114">
        <v>5201</v>
      </c>
      <c r="H545" s="114">
        <v>2755.76</v>
      </c>
      <c r="I545" s="115">
        <v>0.52985195154777931</v>
      </c>
    </row>
    <row r="546" spans="1:9" ht="46.8">
      <c r="A546" s="123" t="s">
        <v>260</v>
      </c>
      <c r="B546" s="129">
        <v>917</v>
      </c>
      <c r="C546" s="124">
        <v>10</v>
      </c>
      <c r="D546" s="124">
        <v>1</v>
      </c>
      <c r="E546" s="111" t="s">
        <v>259</v>
      </c>
      <c r="F546" s="112" t="s">
        <v>1</v>
      </c>
      <c r="G546" s="114">
        <v>5201</v>
      </c>
      <c r="H546" s="114">
        <v>2755.76</v>
      </c>
      <c r="I546" s="115">
        <v>0.52985195154777931</v>
      </c>
    </row>
    <row r="547" spans="1:9" ht="46.8">
      <c r="A547" s="123" t="s">
        <v>250</v>
      </c>
      <c r="B547" s="129">
        <v>917</v>
      </c>
      <c r="C547" s="124">
        <v>10</v>
      </c>
      <c r="D547" s="124">
        <v>1</v>
      </c>
      <c r="E547" s="111" t="s">
        <v>249</v>
      </c>
      <c r="F547" s="112" t="s">
        <v>1</v>
      </c>
      <c r="G547" s="114">
        <v>5201</v>
      </c>
      <c r="H547" s="114">
        <v>2755.76</v>
      </c>
      <c r="I547" s="115">
        <v>0.52985195154777931</v>
      </c>
    </row>
    <row r="548" spans="1:9" ht="124.8">
      <c r="A548" s="123" t="s">
        <v>248</v>
      </c>
      <c r="B548" s="129">
        <v>917</v>
      </c>
      <c r="C548" s="124">
        <v>10</v>
      </c>
      <c r="D548" s="124">
        <v>1</v>
      </c>
      <c r="E548" s="111" t="s">
        <v>246</v>
      </c>
      <c r="F548" s="112" t="s">
        <v>1</v>
      </c>
      <c r="G548" s="114">
        <v>5201</v>
      </c>
      <c r="H548" s="114">
        <v>2755.76</v>
      </c>
      <c r="I548" s="115">
        <v>0.52985195154777931</v>
      </c>
    </row>
    <row r="549" spans="1:9" ht="31.2">
      <c r="A549" s="123" t="s">
        <v>95</v>
      </c>
      <c r="B549" s="129">
        <v>917</v>
      </c>
      <c r="C549" s="124">
        <v>10</v>
      </c>
      <c r="D549" s="124">
        <v>1</v>
      </c>
      <c r="E549" s="111" t="s">
        <v>246</v>
      </c>
      <c r="F549" s="112" t="s">
        <v>93</v>
      </c>
      <c r="G549" s="114">
        <v>5201</v>
      </c>
      <c r="H549" s="114">
        <v>2755.76</v>
      </c>
      <c r="I549" s="115">
        <v>0.52985195154777931</v>
      </c>
    </row>
    <row r="550" spans="1:9">
      <c r="A550" s="123" t="s">
        <v>111</v>
      </c>
      <c r="B550" s="129">
        <v>917</v>
      </c>
      <c r="C550" s="124">
        <v>10</v>
      </c>
      <c r="D550" s="124">
        <v>3</v>
      </c>
      <c r="E550" s="111" t="s">
        <v>1</v>
      </c>
      <c r="F550" s="112" t="s">
        <v>1</v>
      </c>
      <c r="G550" s="114">
        <v>1897.72</v>
      </c>
      <c r="H550" s="114">
        <v>1880.94</v>
      </c>
      <c r="I550" s="115">
        <v>0.99115781042514173</v>
      </c>
    </row>
    <row r="551" spans="1:9" ht="62.4">
      <c r="A551" s="123" t="s">
        <v>155</v>
      </c>
      <c r="B551" s="129">
        <v>917</v>
      </c>
      <c r="C551" s="124">
        <v>10</v>
      </c>
      <c r="D551" s="124">
        <v>3</v>
      </c>
      <c r="E551" s="111" t="s">
        <v>154</v>
      </c>
      <c r="F551" s="112" t="s">
        <v>1</v>
      </c>
      <c r="G551" s="114">
        <v>1897.72</v>
      </c>
      <c r="H551" s="114">
        <v>1880.94</v>
      </c>
      <c r="I551" s="115">
        <v>0.99115781042514173</v>
      </c>
    </row>
    <row r="552" spans="1:9" ht="31.2">
      <c r="A552" s="123" t="s">
        <v>118</v>
      </c>
      <c r="B552" s="129">
        <v>917</v>
      </c>
      <c r="C552" s="124">
        <v>10</v>
      </c>
      <c r="D552" s="124">
        <v>3</v>
      </c>
      <c r="E552" s="111" t="s">
        <v>117</v>
      </c>
      <c r="F552" s="112" t="s">
        <v>1</v>
      </c>
      <c r="G552" s="114">
        <v>1897.72</v>
      </c>
      <c r="H552" s="114">
        <v>1880.94</v>
      </c>
      <c r="I552" s="115">
        <v>0.99115781042514173</v>
      </c>
    </row>
    <row r="553" spans="1:9" ht="46.8">
      <c r="A553" s="123" t="s">
        <v>116</v>
      </c>
      <c r="B553" s="129">
        <v>917</v>
      </c>
      <c r="C553" s="124">
        <v>10</v>
      </c>
      <c r="D553" s="124">
        <v>3</v>
      </c>
      <c r="E553" s="111" t="s">
        <v>115</v>
      </c>
      <c r="F553" s="112" t="s">
        <v>1</v>
      </c>
      <c r="G553" s="114">
        <v>1897.72</v>
      </c>
      <c r="H553" s="114">
        <v>1880.94</v>
      </c>
      <c r="I553" s="115">
        <v>0.99115781042514173</v>
      </c>
    </row>
    <row r="554" spans="1:9" ht="78">
      <c r="A554" s="123" t="s">
        <v>114</v>
      </c>
      <c r="B554" s="129">
        <v>917</v>
      </c>
      <c r="C554" s="124">
        <v>10</v>
      </c>
      <c r="D554" s="124">
        <v>3</v>
      </c>
      <c r="E554" s="111" t="s">
        <v>113</v>
      </c>
      <c r="F554" s="112" t="s">
        <v>1</v>
      </c>
      <c r="G554" s="114">
        <v>25</v>
      </c>
      <c r="H554" s="114">
        <v>8.2200000000000006</v>
      </c>
      <c r="I554" s="115">
        <v>0.32880000000000004</v>
      </c>
    </row>
    <row r="555" spans="1:9" ht="31.2">
      <c r="A555" s="123" t="s">
        <v>95</v>
      </c>
      <c r="B555" s="129">
        <v>917</v>
      </c>
      <c r="C555" s="124">
        <v>10</v>
      </c>
      <c r="D555" s="124">
        <v>3</v>
      </c>
      <c r="E555" s="111" t="s">
        <v>113</v>
      </c>
      <c r="F555" s="112" t="s">
        <v>93</v>
      </c>
      <c r="G555" s="114">
        <v>25</v>
      </c>
      <c r="H555" s="114">
        <v>8.2200000000000006</v>
      </c>
      <c r="I555" s="115">
        <v>0.32880000000000004</v>
      </c>
    </row>
    <row r="556" spans="1:9" ht="31.2">
      <c r="A556" s="123" t="s">
        <v>112</v>
      </c>
      <c r="B556" s="129">
        <v>917</v>
      </c>
      <c r="C556" s="124">
        <v>10</v>
      </c>
      <c r="D556" s="124">
        <v>3</v>
      </c>
      <c r="E556" s="111" t="s">
        <v>110</v>
      </c>
      <c r="F556" s="112" t="s">
        <v>1</v>
      </c>
      <c r="G556" s="114">
        <v>1872.72</v>
      </c>
      <c r="H556" s="114">
        <v>1872.72</v>
      </c>
      <c r="I556" s="115">
        <v>1</v>
      </c>
    </row>
    <row r="557" spans="1:9" ht="31.2">
      <c r="A557" s="123" t="s">
        <v>95</v>
      </c>
      <c r="B557" s="129">
        <v>917</v>
      </c>
      <c r="C557" s="124">
        <v>10</v>
      </c>
      <c r="D557" s="124">
        <v>3</v>
      </c>
      <c r="E557" s="111" t="s">
        <v>110</v>
      </c>
      <c r="F557" s="112" t="s">
        <v>93</v>
      </c>
      <c r="G557" s="114">
        <v>1872.72</v>
      </c>
      <c r="H557" s="114">
        <v>1872.72</v>
      </c>
      <c r="I557" s="115">
        <v>1</v>
      </c>
    </row>
    <row r="558" spans="1:9" ht="31.2">
      <c r="A558" s="123" t="s">
        <v>59</v>
      </c>
      <c r="B558" s="129">
        <v>917</v>
      </c>
      <c r="C558" s="124">
        <v>10</v>
      </c>
      <c r="D558" s="124">
        <v>6</v>
      </c>
      <c r="E558" s="111" t="s">
        <v>1</v>
      </c>
      <c r="F558" s="112" t="s">
        <v>1</v>
      </c>
      <c r="G558" s="114">
        <v>105</v>
      </c>
      <c r="H558" s="114">
        <v>53</v>
      </c>
      <c r="I558" s="115">
        <v>0.50476190476190474</v>
      </c>
    </row>
    <row r="559" spans="1:9" ht="62.4">
      <c r="A559" s="123" t="s">
        <v>87</v>
      </c>
      <c r="B559" s="129">
        <v>917</v>
      </c>
      <c r="C559" s="124">
        <v>10</v>
      </c>
      <c r="D559" s="124">
        <v>6</v>
      </c>
      <c r="E559" s="111" t="s">
        <v>86</v>
      </c>
      <c r="F559" s="112" t="s">
        <v>1</v>
      </c>
      <c r="G559" s="114">
        <v>105</v>
      </c>
      <c r="H559" s="114">
        <v>53</v>
      </c>
      <c r="I559" s="115">
        <v>0.50476190476190474</v>
      </c>
    </row>
    <row r="560" spans="1:9" ht="78">
      <c r="A560" s="123" t="s">
        <v>85</v>
      </c>
      <c r="B560" s="129">
        <v>917</v>
      </c>
      <c r="C560" s="124">
        <v>10</v>
      </c>
      <c r="D560" s="124">
        <v>6</v>
      </c>
      <c r="E560" s="111" t="s">
        <v>84</v>
      </c>
      <c r="F560" s="112" t="s">
        <v>1</v>
      </c>
      <c r="G560" s="114">
        <v>5</v>
      </c>
      <c r="H560" s="114">
        <v>0</v>
      </c>
      <c r="I560" s="115">
        <v>0</v>
      </c>
    </row>
    <row r="561" spans="1:9" ht="93.6">
      <c r="A561" s="123" t="s">
        <v>78</v>
      </c>
      <c r="B561" s="129">
        <v>917</v>
      </c>
      <c r="C561" s="124">
        <v>10</v>
      </c>
      <c r="D561" s="124">
        <v>6</v>
      </c>
      <c r="E561" s="111" t="s">
        <v>77</v>
      </c>
      <c r="F561" s="112" t="s">
        <v>1</v>
      </c>
      <c r="G561" s="114">
        <v>5</v>
      </c>
      <c r="H561" s="114">
        <v>0</v>
      </c>
      <c r="I561" s="115">
        <v>0</v>
      </c>
    </row>
    <row r="562" spans="1:9" ht="46.8">
      <c r="A562" s="123" t="s">
        <v>76</v>
      </c>
      <c r="B562" s="129">
        <v>917</v>
      </c>
      <c r="C562" s="124">
        <v>10</v>
      </c>
      <c r="D562" s="124">
        <v>6</v>
      </c>
      <c r="E562" s="111" t="s">
        <v>75</v>
      </c>
      <c r="F562" s="112" t="s">
        <v>1</v>
      </c>
      <c r="G562" s="114">
        <v>5</v>
      </c>
      <c r="H562" s="114">
        <v>0</v>
      </c>
      <c r="I562" s="115">
        <v>0</v>
      </c>
    </row>
    <row r="563" spans="1:9" ht="31.2">
      <c r="A563" s="123" t="s">
        <v>13</v>
      </c>
      <c r="B563" s="129">
        <v>917</v>
      </c>
      <c r="C563" s="124">
        <v>10</v>
      </c>
      <c r="D563" s="124">
        <v>6</v>
      </c>
      <c r="E563" s="111" t="s">
        <v>75</v>
      </c>
      <c r="F563" s="112" t="s">
        <v>0</v>
      </c>
      <c r="G563" s="114">
        <v>5</v>
      </c>
      <c r="H563" s="114">
        <v>0</v>
      </c>
      <c r="I563" s="115">
        <v>0</v>
      </c>
    </row>
    <row r="564" spans="1:9" ht="78">
      <c r="A564" s="123" t="s">
        <v>74</v>
      </c>
      <c r="B564" s="129">
        <v>917</v>
      </c>
      <c r="C564" s="124">
        <v>10</v>
      </c>
      <c r="D564" s="124">
        <v>6</v>
      </c>
      <c r="E564" s="111" t="s">
        <v>73</v>
      </c>
      <c r="F564" s="112" t="s">
        <v>1</v>
      </c>
      <c r="G564" s="114">
        <v>100</v>
      </c>
      <c r="H564" s="114">
        <v>53</v>
      </c>
      <c r="I564" s="115">
        <v>0.53</v>
      </c>
    </row>
    <row r="565" spans="1:9" ht="62.4">
      <c r="A565" s="123" t="s">
        <v>72</v>
      </c>
      <c r="B565" s="129">
        <v>917</v>
      </c>
      <c r="C565" s="124">
        <v>10</v>
      </c>
      <c r="D565" s="124">
        <v>6</v>
      </c>
      <c r="E565" s="111" t="s">
        <v>71</v>
      </c>
      <c r="F565" s="112" t="s">
        <v>1</v>
      </c>
      <c r="G565" s="114">
        <v>100</v>
      </c>
      <c r="H565" s="114">
        <v>53</v>
      </c>
      <c r="I565" s="115">
        <v>0.53</v>
      </c>
    </row>
    <row r="566" spans="1:9" ht="31.2">
      <c r="A566" s="123" t="s">
        <v>70</v>
      </c>
      <c r="B566" s="129">
        <v>917</v>
      </c>
      <c r="C566" s="124">
        <v>10</v>
      </c>
      <c r="D566" s="124">
        <v>6</v>
      </c>
      <c r="E566" s="111" t="s">
        <v>69</v>
      </c>
      <c r="F566" s="112" t="s">
        <v>1</v>
      </c>
      <c r="G566" s="114">
        <v>5</v>
      </c>
      <c r="H566" s="114">
        <v>5</v>
      </c>
      <c r="I566" s="115">
        <v>1</v>
      </c>
    </row>
    <row r="567" spans="1:9" ht="31.2">
      <c r="A567" s="123" t="s">
        <v>13</v>
      </c>
      <c r="B567" s="129">
        <v>917</v>
      </c>
      <c r="C567" s="124">
        <v>10</v>
      </c>
      <c r="D567" s="124">
        <v>6</v>
      </c>
      <c r="E567" s="111" t="s">
        <v>69</v>
      </c>
      <c r="F567" s="112" t="s">
        <v>0</v>
      </c>
      <c r="G567" s="114">
        <v>5</v>
      </c>
      <c r="H567" s="114">
        <v>5</v>
      </c>
      <c r="I567" s="115">
        <v>1</v>
      </c>
    </row>
    <row r="568" spans="1:9" ht="46.8">
      <c r="A568" s="123" t="s">
        <v>68</v>
      </c>
      <c r="B568" s="129">
        <v>917</v>
      </c>
      <c r="C568" s="124">
        <v>10</v>
      </c>
      <c r="D568" s="124">
        <v>6</v>
      </c>
      <c r="E568" s="111" t="s">
        <v>67</v>
      </c>
      <c r="F568" s="112" t="s">
        <v>1</v>
      </c>
      <c r="G568" s="114">
        <v>13</v>
      </c>
      <c r="H568" s="114">
        <v>13</v>
      </c>
      <c r="I568" s="115">
        <v>1</v>
      </c>
    </row>
    <row r="569" spans="1:9" ht="31.2">
      <c r="A569" s="123" t="s">
        <v>13</v>
      </c>
      <c r="B569" s="129">
        <v>917</v>
      </c>
      <c r="C569" s="124">
        <v>10</v>
      </c>
      <c r="D569" s="124">
        <v>6</v>
      </c>
      <c r="E569" s="111" t="s">
        <v>67</v>
      </c>
      <c r="F569" s="112" t="s">
        <v>0</v>
      </c>
      <c r="G569" s="114">
        <v>13</v>
      </c>
      <c r="H569" s="114">
        <v>13</v>
      </c>
      <c r="I569" s="115">
        <v>1</v>
      </c>
    </row>
    <row r="570" spans="1:9" ht="31.2">
      <c r="A570" s="123" t="s">
        <v>66</v>
      </c>
      <c r="B570" s="129">
        <v>917</v>
      </c>
      <c r="C570" s="124">
        <v>10</v>
      </c>
      <c r="D570" s="124">
        <v>6</v>
      </c>
      <c r="E570" s="111" t="s">
        <v>65</v>
      </c>
      <c r="F570" s="112" t="s">
        <v>1</v>
      </c>
      <c r="G570" s="114">
        <v>30</v>
      </c>
      <c r="H570" s="114">
        <v>30</v>
      </c>
      <c r="I570" s="115">
        <v>1</v>
      </c>
    </row>
    <row r="571" spans="1:9" ht="31.2">
      <c r="A571" s="123" t="s">
        <v>13</v>
      </c>
      <c r="B571" s="129">
        <v>917</v>
      </c>
      <c r="C571" s="124">
        <v>10</v>
      </c>
      <c r="D571" s="124">
        <v>6</v>
      </c>
      <c r="E571" s="111" t="s">
        <v>65</v>
      </c>
      <c r="F571" s="112" t="s">
        <v>0</v>
      </c>
      <c r="G571" s="114">
        <v>30</v>
      </c>
      <c r="H571" s="114">
        <v>30</v>
      </c>
      <c r="I571" s="115">
        <v>1</v>
      </c>
    </row>
    <row r="572" spans="1:9" ht="31.2">
      <c r="A572" s="123" t="s">
        <v>64</v>
      </c>
      <c r="B572" s="129">
        <v>917</v>
      </c>
      <c r="C572" s="124">
        <v>10</v>
      </c>
      <c r="D572" s="124">
        <v>6</v>
      </c>
      <c r="E572" s="111" t="s">
        <v>63</v>
      </c>
      <c r="F572" s="112" t="s">
        <v>1</v>
      </c>
      <c r="G572" s="114">
        <v>39</v>
      </c>
      <c r="H572" s="114">
        <v>0</v>
      </c>
      <c r="I572" s="115">
        <v>0</v>
      </c>
    </row>
    <row r="573" spans="1:9" ht="31.2">
      <c r="A573" s="123" t="s">
        <v>13</v>
      </c>
      <c r="B573" s="129">
        <v>917</v>
      </c>
      <c r="C573" s="124">
        <v>10</v>
      </c>
      <c r="D573" s="124">
        <v>6</v>
      </c>
      <c r="E573" s="111" t="s">
        <v>63</v>
      </c>
      <c r="F573" s="112" t="s">
        <v>0</v>
      </c>
      <c r="G573" s="114">
        <v>39</v>
      </c>
      <c r="H573" s="114">
        <v>0</v>
      </c>
      <c r="I573" s="115">
        <v>0</v>
      </c>
    </row>
    <row r="574" spans="1:9" ht="31.2">
      <c r="A574" s="123" t="s">
        <v>62</v>
      </c>
      <c r="B574" s="129">
        <v>917</v>
      </c>
      <c r="C574" s="124">
        <v>10</v>
      </c>
      <c r="D574" s="124">
        <v>6</v>
      </c>
      <c r="E574" s="111" t="s">
        <v>61</v>
      </c>
      <c r="F574" s="112" t="s">
        <v>1</v>
      </c>
      <c r="G574" s="114">
        <v>2</v>
      </c>
      <c r="H574" s="114">
        <v>0</v>
      </c>
      <c r="I574" s="115">
        <v>0</v>
      </c>
    </row>
    <row r="575" spans="1:9" ht="31.2">
      <c r="A575" s="123" t="s">
        <v>13</v>
      </c>
      <c r="B575" s="129">
        <v>917</v>
      </c>
      <c r="C575" s="124">
        <v>10</v>
      </c>
      <c r="D575" s="124">
        <v>6</v>
      </c>
      <c r="E575" s="111" t="s">
        <v>61</v>
      </c>
      <c r="F575" s="112" t="s">
        <v>0</v>
      </c>
      <c r="G575" s="114">
        <v>2</v>
      </c>
      <c r="H575" s="114">
        <v>0</v>
      </c>
      <c r="I575" s="115">
        <v>0</v>
      </c>
    </row>
    <row r="576" spans="1:9" ht="31.2">
      <c r="A576" s="123" t="s">
        <v>60</v>
      </c>
      <c r="B576" s="129">
        <v>917</v>
      </c>
      <c r="C576" s="124">
        <v>10</v>
      </c>
      <c r="D576" s="124">
        <v>6</v>
      </c>
      <c r="E576" s="111" t="s">
        <v>58</v>
      </c>
      <c r="F576" s="112" t="s">
        <v>1</v>
      </c>
      <c r="G576" s="114">
        <v>11</v>
      </c>
      <c r="H576" s="114">
        <v>5</v>
      </c>
      <c r="I576" s="115">
        <v>0.45454545454545453</v>
      </c>
    </row>
    <row r="577" spans="1:9" ht="31.2">
      <c r="A577" s="123" t="s">
        <v>13</v>
      </c>
      <c r="B577" s="129">
        <v>917</v>
      </c>
      <c r="C577" s="124">
        <v>10</v>
      </c>
      <c r="D577" s="124">
        <v>6</v>
      </c>
      <c r="E577" s="111" t="s">
        <v>58</v>
      </c>
      <c r="F577" s="112" t="s">
        <v>0</v>
      </c>
      <c r="G577" s="114">
        <v>11</v>
      </c>
      <c r="H577" s="114">
        <v>5</v>
      </c>
      <c r="I577" s="115">
        <v>0.45454545454545453</v>
      </c>
    </row>
    <row r="578" spans="1:9">
      <c r="A578" s="123" t="s">
        <v>511</v>
      </c>
      <c r="B578" s="129">
        <v>917</v>
      </c>
      <c r="C578" s="124">
        <v>11</v>
      </c>
      <c r="D578" s="124">
        <v>0</v>
      </c>
      <c r="E578" s="111" t="s">
        <v>1</v>
      </c>
      <c r="F578" s="112" t="s">
        <v>1</v>
      </c>
      <c r="G578" s="114">
        <v>997.25</v>
      </c>
      <c r="H578" s="114">
        <v>25.55</v>
      </c>
      <c r="I578" s="115">
        <v>2.5620456254700427E-2</v>
      </c>
    </row>
    <row r="579" spans="1:9">
      <c r="A579" s="123" t="s">
        <v>120</v>
      </c>
      <c r="B579" s="129">
        <v>917</v>
      </c>
      <c r="C579" s="124">
        <v>11</v>
      </c>
      <c r="D579" s="124">
        <v>1</v>
      </c>
      <c r="E579" s="111" t="s">
        <v>1</v>
      </c>
      <c r="F579" s="112" t="s">
        <v>1</v>
      </c>
      <c r="G579" s="114">
        <v>997.25</v>
      </c>
      <c r="H579" s="114">
        <v>25.55</v>
      </c>
      <c r="I579" s="115">
        <v>2.5620456254700427E-2</v>
      </c>
    </row>
    <row r="580" spans="1:9" ht="62.4">
      <c r="A580" s="123" t="s">
        <v>155</v>
      </c>
      <c r="B580" s="129">
        <v>917</v>
      </c>
      <c r="C580" s="124">
        <v>11</v>
      </c>
      <c r="D580" s="124">
        <v>1</v>
      </c>
      <c r="E580" s="111" t="s">
        <v>154</v>
      </c>
      <c r="F580" s="112" t="s">
        <v>1</v>
      </c>
      <c r="G580" s="114">
        <v>997.25</v>
      </c>
      <c r="H580" s="114">
        <v>25.55</v>
      </c>
      <c r="I580" s="115">
        <v>2.5620456254700427E-2</v>
      </c>
    </row>
    <row r="581" spans="1:9" ht="62.4">
      <c r="A581" s="123" t="s">
        <v>141</v>
      </c>
      <c r="B581" s="129">
        <v>917</v>
      </c>
      <c r="C581" s="124">
        <v>11</v>
      </c>
      <c r="D581" s="124">
        <v>1</v>
      </c>
      <c r="E581" s="111" t="s">
        <v>140</v>
      </c>
      <c r="F581" s="112" t="s">
        <v>1</v>
      </c>
      <c r="G581" s="114">
        <v>997.25</v>
      </c>
      <c r="H581" s="114">
        <v>25.55</v>
      </c>
      <c r="I581" s="115">
        <v>2.5620456254700427E-2</v>
      </c>
    </row>
    <row r="582" spans="1:9" ht="46.8">
      <c r="A582" s="123" t="s">
        <v>139</v>
      </c>
      <c r="B582" s="129">
        <v>917</v>
      </c>
      <c r="C582" s="124">
        <v>11</v>
      </c>
      <c r="D582" s="124">
        <v>1</v>
      </c>
      <c r="E582" s="111" t="s">
        <v>138</v>
      </c>
      <c r="F582" s="112" t="s">
        <v>1</v>
      </c>
      <c r="G582" s="114">
        <v>274</v>
      </c>
      <c r="H582" s="114">
        <v>25.55</v>
      </c>
      <c r="I582" s="115">
        <v>9.3248175182481755E-2</v>
      </c>
    </row>
    <row r="583" spans="1:9" ht="46.8">
      <c r="A583" s="123" t="s">
        <v>137</v>
      </c>
      <c r="B583" s="129">
        <v>917</v>
      </c>
      <c r="C583" s="124">
        <v>11</v>
      </c>
      <c r="D583" s="124">
        <v>1</v>
      </c>
      <c r="E583" s="111" t="s">
        <v>136</v>
      </c>
      <c r="F583" s="112" t="s">
        <v>1</v>
      </c>
      <c r="G583" s="114">
        <v>253</v>
      </c>
      <c r="H583" s="114">
        <v>23.65</v>
      </c>
      <c r="I583" s="115">
        <v>9.3478260869565205E-2</v>
      </c>
    </row>
    <row r="584" spans="1:9" ht="31.2">
      <c r="A584" s="123" t="s">
        <v>13</v>
      </c>
      <c r="B584" s="129">
        <v>917</v>
      </c>
      <c r="C584" s="124">
        <v>11</v>
      </c>
      <c r="D584" s="124">
        <v>1</v>
      </c>
      <c r="E584" s="111" t="s">
        <v>136</v>
      </c>
      <c r="F584" s="112" t="s">
        <v>0</v>
      </c>
      <c r="G584" s="114">
        <v>253</v>
      </c>
      <c r="H584" s="114">
        <v>23.65</v>
      </c>
      <c r="I584" s="115">
        <v>9.3478260869565205E-2</v>
      </c>
    </row>
    <row r="585" spans="1:9" ht="46.8">
      <c r="A585" s="123" t="s">
        <v>135</v>
      </c>
      <c r="B585" s="129">
        <v>917</v>
      </c>
      <c r="C585" s="124">
        <v>11</v>
      </c>
      <c r="D585" s="124">
        <v>1</v>
      </c>
      <c r="E585" s="111" t="s">
        <v>134</v>
      </c>
      <c r="F585" s="112" t="s">
        <v>1</v>
      </c>
      <c r="G585" s="114">
        <v>6</v>
      </c>
      <c r="H585" s="114">
        <v>1.9</v>
      </c>
      <c r="I585" s="115">
        <v>0.31666666666666665</v>
      </c>
    </row>
    <row r="586" spans="1:9" ht="31.2">
      <c r="A586" s="123" t="s">
        <v>13</v>
      </c>
      <c r="B586" s="129">
        <v>917</v>
      </c>
      <c r="C586" s="124">
        <v>11</v>
      </c>
      <c r="D586" s="124">
        <v>1</v>
      </c>
      <c r="E586" s="111" t="s">
        <v>134</v>
      </c>
      <c r="F586" s="112" t="s">
        <v>0</v>
      </c>
      <c r="G586" s="114">
        <v>6</v>
      </c>
      <c r="H586" s="114">
        <v>1.9</v>
      </c>
      <c r="I586" s="115">
        <v>0.31666666666666665</v>
      </c>
    </row>
    <row r="587" spans="1:9" ht="62.4">
      <c r="A587" s="123" t="s">
        <v>133</v>
      </c>
      <c r="B587" s="129">
        <v>917</v>
      </c>
      <c r="C587" s="124">
        <v>11</v>
      </c>
      <c r="D587" s="124">
        <v>1</v>
      </c>
      <c r="E587" s="111" t="s">
        <v>132</v>
      </c>
      <c r="F587" s="112" t="s">
        <v>1</v>
      </c>
      <c r="G587" s="114">
        <v>15</v>
      </c>
      <c r="H587" s="114">
        <v>0</v>
      </c>
      <c r="I587" s="115">
        <v>0</v>
      </c>
    </row>
    <row r="588" spans="1:9" ht="31.2">
      <c r="A588" s="123" t="s">
        <v>13</v>
      </c>
      <c r="B588" s="129">
        <v>917</v>
      </c>
      <c r="C588" s="124">
        <v>11</v>
      </c>
      <c r="D588" s="124">
        <v>1</v>
      </c>
      <c r="E588" s="111" t="s">
        <v>132</v>
      </c>
      <c r="F588" s="112" t="s">
        <v>0</v>
      </c>
      <c r="G588" s="114">
        <v>15</v>
      </c>
      <c r="H588" s="114">
        <v>0</v>
      </c>
      <c r="I588" s="115">
        <v>0</v>
      </c>
    </row>
    <row r="589" spans="1:9" ht="46.8">
      <c r="A589" s="123" t="s">
        <v>129</v>
      </c>
      <c r="B589" s="129">
        <v>917</v>
      </c>
      <c r="C589" s="124">
        <v>11</v>
      </c>
      <c r="D589" s="124">
        <v>1</v>
      </c>
      <c r="E589" s="111" t="s">
        <v>128</v>
      </c>
      <c r="F589" s="112" t="s">
        <v>1</v>
      </c>
      <c r="G589" s="114">
        <v>723.25</v>
      </c>
      <c r="H589" s="114">
        <v>0</v>
      </c>
      <c r="I589" s="115">
        <v>0</v>
      </c>
    </row>
    <row r="590" spans="1:9" ht="46.8">
      <c r="A590" s="123" t="s">
        <v>127</v>
      </c>
      <c r="B590" s="129">
        <v>917</v>
      </c>
      <c r="C590" s="124">
        <v>11</v>
      </c>
      <c r="D590" s="124">
        <v>1</v>
      </c>
      <c r="E590" s="111" t="s">
        <v>126</v>
      </c>
      <c r="F590" s="112" t="s">
        <v>1</v>
      </c>
      <c r="G590" s="114">
        <v>75</v>
      </c>
      <c r="H590" s="114">
        <v>0</v>
      </c>
      <c r="I590" s="115">
        <v>0</v>
      </c>
    </row>
    <row r="591" spans="1:9" ht="31.2">
      <c r="A591" s="123" t="s">
        <v>13</v>
      </c>
      <c r="B591" s="129">
        <v>917</v>
      </c>
      <c r="C591" s="124">
        <v>11</v>
      </c>
      <c r="D591" s="124">
        <v>1</v>
      </c>
      <c r="E591" s="111" t="s">
        <v>126</v>
      </c>
      <c r="F591" s="112" t="s">
        <v>0</v>
      </c>
      <c r="G591" s="114">
        <v>75</v>
      </c>
      <c r="H591" s="114">
        <v>0</v>
      </c>
      <c r="I591" s="115">
        <v>0</v>
      </c>
    </row>
    <row r="592" spans="1:9" ht="62.4">
      <c r="A592" s="123" t="s">
        <v>121</v>
      </c>
      <c r="B592" s="129">
        <v>917</v>
      </c>
      <c r="C592" s="124">
        <v>11</v>
      </c>
      <c r="D592" s="124">
        <v>1</v>
      </c>
      <c r="E592" s="111" t="s">
        <v>119</v>
      </c>
      <c r="F592" s="112" t="s">
        <v>1</v>
      </c>
      <c r="G592" s="114">
        <v>648.25</v>
      </c>
      <c r="H592" s="114">
        <v>0</v>
      </c>
      <c r="I592" s="115">
        <v>0</v>
      </c>
    </row>
    <row r="593" spans="1:9" ht="31.2">
      <c r="A593" s="123" t="s">
        <v>13</v>
      </c>
      <c r="B593" s="129">
        <v>917</v>
      </c>
      <c r="C593" s="124">
        <v>11</v>
      </c>
      <c r="D593" s="124">
        <v>1</v>
      </c>
      <c r="E593" s="111" t="s">
        <v>119</v>
      </c>
      <c r="F593" s="112" t="s">
        <v>0</v>
      </c>
      <c r="G593" s="114">
        <v>648.25</v>
      </c>
      <c r="H593" s="114">
        <v>0</v>
      </c>
      <c r="I593" s="115">
        <v>0</v>
      </c>
    </row>
    <row r="594" spans="1:9" s="122" customFormat="1" ht="46.8">
      <c r="A594" s="120" t="s">
        <v>517</v>
      </c>
      <c r="B594" s="128">
        <v>918</v>
      </c>
      <c r="C594" s="121">
        <v>0</v>
      </c>
      <c r="D594" s="121">
        <v>0</v>
      </c>
      <c r="E594" s="105" t="s">
        <v>1</v>
      </c>
      <c r="F594" s="106" t="s">
        <v>1</v>
      </c>
      <c r="G594" s="108">
        <v>141526.94</v>
      </c>
      <c r="H594" s="108">
        <v>8648.85</v>
      </c>
      <c r="I594" s="109">
        <v>6.1110980001404684E-2</v>
      </c>
    </row>
    <row r="595" spans="1:9" ht="46.8">
      <c r="A595" s="123" t="s">
        <v>516</v>
      </c>
      <c r="B595" s="129">
        <v>918</v>
      </c>
      <c r="C595" s="124">
        <v>3</v>
      </c>
      <c r="D595" s="124">
        <v>0</v>
      </c>
      <c r="E595" s="111" t="s">
        <v>1</v>
      </c>
      <c r="F595" s="112" t="s">
        <v>1</v>
      </c>
      <c r="G595" s="114">
        <v>5232.83</v>
      </c>
      <c r="H595" s="114">
        <v>1398.6</v>
      </c>
      <c r="I595" s="115">
        <v>0.26727411362494097</v>
      </c>
    </row>
    <row r="596" spans="1:9" ht="46.8">
      <c r="A596" s="123" t="s">
        <v>157</v>
      </c>
      <c r="B596" s="129">
        <v>918</v>
      </c>
      <c r="C596" s="124">
        <v>3</v>
      </c>
      <c r="D596" s="124">
        <v>14</v>
      </c>
      <c r="E596" s="111" t="s">
        <v>1</v>
      </c>
      <c r="F596" s="112" t="s">
        <v>1</v>
      </c>
      <c r="G596" s="114">
        <v>5232.83</v>
      </c>
      <c r="H596" s="114">
        <v>1398.6</v>
      </c>
      <c r="I596" s="115">
        <v>0.26727411362494097</v>
      </c>
    </row>
    <row r="597" spans="1:9" ht="62.4">
      <c r="A597" s="123" t="s">
        <v>200</v>
      </c>
      <c r="B597" s="129">
        <v>918</v>
      </c>
      <c r="C597" s="124">
        <v>3</v>
      </c>
      <c r="D597" s="124">
        <v>14</v>
      </c>
      <c r="E597" s="111" t="s">
        <v>199</v>
      </c>
      <c r="F597" s="112" t="s">
        <v>1</v>
      </c>
      <c r="G597" s="114">
        <v>5232.83</v>
      </c>
      <c r="H597" s="114">
        <v>1398.6</v>
      </c>
      <c r="I597" s="115">
        <v>0.26727411362494097</v>
      </c>
    </row>
    <row r="598" spans="1:9" ht="31.2">
      <c r="A598" s="123" t="s">
        <v>176</v>
      </c>
      <c r="B598" s="129">
        <v>918</v>
      </c>
      <c r="C598" s="124">
        <v>3</v>
      </c>
      <c r="D598" s="124">
        <v>14</v>
      </c>
      <c r="E598" s="111" t="s">
        <v>175</v>
      </c>
      <c r="F598" s="112" t="s">
        <v>1</v>
      </c>
      <c r="G598" s="114">
        <v>5232.83</v>
      </c>
      <c r="H598" s="114">
        <v>1398.6</v>
      </c>
      <c r="I598" s="115">
        <v>0.26727411362494097</v>
      </c>
    </row>
    <row r="599" spans="1:9" ht="64.5" customHeight="1">
      <c r="A599" s="123" t="s">
        <v>162</v>
      </c>
      <c r="B599" s="129">
        <v>918</v>
      </c>
      <c r="C599" s="124">
        <v>3</v>
      </c>
      <c r="D599" s="124">
        <v>14</v>
      </c>
      <c r="E599" s="111" t="s">
        <v>161</v>
      </c>
      <c r="F599" s="112" t="s">
        <v>1</v>
      </c>
      <c r="G599" s="114">
        <v>5232.83</v>
      </c>
      <c r="H599" s="114">
        <v>1398.6</v>
      </c>
      <c r="I599" s="115">
        <v>0.26727411362494097</v>
      </c>
    </row>
    <row r="600" spans="1:9" ht="31.2">
      <c r="A600" s="123" t="s">
        <v>159</v>
      </c>
      <c r="B600" s="129">
        <v>918</v>
      </c>
      <c r="C600" s="124">
        <v>3</v>
      </c>
      <c r="D600" s="124">
        <v>14</v>
      </c>
      <c r="E600" s="111" t="s">
        <v>158</v>
      </c>
      <c r="F600" s="112" t="s">
        <v>1</v>
      </c>
      <c r="G600" s="114">
        <v>4662.83</v>
      </c>
      <c r="H600" s="114">
        <v>1328.6</v>
      </c>
      <c r="I600" s="115">
        <v>0.28493425666387151</v>
      </c>
    </row>
    <row r="601" spans="1:9" ht="93.6">
      <c r="A601" s="123" t="s">
        <v>30</v>
      </c>
      <c r="B601" s="129">
        <v>918</v>
      </c>
      <c r="C601" s="124">
        <v>3</v>
      </c>
      <c r="D601" s="124">
        <v>14</v>
      </c>
      <c r="E601" s="111" t="s">
        <v>158</v>
      </c>
      <c r="F601" s="112" t="s">
        <v>27</v>
      </c>
      <c r="G601" s="114">
        <v>3503.5</v>
      </c>
      <c r="H601" s="114">
        <v>1289.1500000000001</v>
      </c>
      <c r="I601" s="115">
        <v>0.36796061081775372</v>
      </c>
    </row>
    <row r="602" spans="1:9" ht="31.2">
      <c r="A602" s="123" t="s">
        <v>13</v>
      </c>
      <c r="B602" s="129">
        <v>918</v>
      </c>
      <c r="C602" s="124">
        <v>3</v>
      </c>
      <c r="D602" s="124">
        <v>14</v>
      </c>
      <c r="E602" s="111" t="s">
        <v>158</v>
      </c>
      <c r="F602" s="112" t="s">
        <v>0</v>
      </c>
      <c r="G602" s="114">
        <v>1159.33</v>
      </c>
      <c r="H602" s="114">
        <v>39.450000000000003</v>
      </c>
      <c r="I602" s="115">
        <v>3.4028274951911887E-2</v>
      </c>
    </row>
    <row r="603" spans="1:9" ht="203.25" customHeight="1">
      <c r="A603" s="123" t="s">
        <v>31</v>
      </c>
      <c r="B603" s="129">
        <v>918</v>
      </c>
      <c r="C603" s="124">
        <v>3</v>
      </c>
      <c r="D603" s="124">
        <v>14</v>
      </c>
      <c r="E603" s="111" t="s">
        <v>156</v>
      </c>
      <c r="F603" s="112" t="s">
        <v>1</v>
      </c>
      <c r="G603" s="114">
        <v>570</v>
      </c>
      <c r="H603" s="114">
        <v>70</v>
      </c>
      <c r="I603" s="115">
        <v>0.12280701754385964</v>
      </c>
    </row>
    <row r="604" spans="1:9" ht="93.6">
      <c r="A604" s="123" t="s">
        <v>30</v>
      </c>
      <c r="B604" s="129">
        <v>918</v>
      </c>
      <c r="C604" s="124">
        <v>3</v>
      </c>
      <c r="D604" s="124">
        <v>14</v>
      </c>
      <c r="E604" s="111" t="s">
        <v>156</v>
      </c>
      <c r="F604" s="112" t="s">
        <v>27</v>
      </c>
      <c r="G604" s="114">
        <v>570</v>
      </c>
      <c r="H604" s="114">
        <v>70</v>
      </c>
      <c r="I604" s="115">
        <v>0.12280701754385964</v>
      </c>
    </row>
    <row r="605" spans="1:9">
      <c r="A605" s="123" t="s">
        <v>515</v>
      </c>
      <c r="B605" s="129">
        <v>918</v>
      </c>
      <c r="C605" s="124">
        <v>4</v>
      </c>
      <c r="D605" s="124">
        <v>0</v>
      </c>
      <c r="E605" s="111" t="s">
        <v>1</v>
      </c>
      <c r="F605" s="112" t="s">
        <v>1</v>
      </c>
      <c r="G605" s="114">
        <v>400.93</v>
      </c>
      <c r="H605" s="114">
        <v>0</v>
      </c>
      <c r="I605" s="115">
        <v>0</v>
      </c>
    </row>
    <row r="606" spans="1:9">
      <c r="A606" s="123" t="s">
        <v>190</v>
      </c>
      <c r="B606" s="129">
        <v>918</v>
      </c>
      <c r="C606" s="124">
        <v>4</v>
      </c>
      <c r="D606" s="124">
        <v>9</v>
      </c>
      <c r="E606" s="111" t="s">
        <v>1</v>
      </c>
      <c r="F606" s="112" t="s">
        <v>1</v>
      </c>
      <c r="G606" s="114">
        <v>400.93</v>
      </c>
      <c r="H606" s="114">
        <v>0</v>
      </c>
      <c r="I606" s="115">
        <v>0</v>
      </c>
    </row>
    <row r="607" spans="1:9" ht="62.4">
      <c r="A607" s="123" t="s">
        <v>200</v>
      </c>
      <c r="B607" s="129">
        <v>918</v>
      </c>
      <c r="C607" s="124">
        <v>4</v>
      </c>
      <c r="D607" s="124">
        <v>9</v>
      </c>
      <c r="E607" s="111" t="s">
        <v>199</v>
      </c>
      <c r="F607" s="112" t="s">
        <v>1</v>
      </c>
      <c r="G607" s="114">
        <v>400.93</v>
      </c>
      <c r="H607" s="114">
        <v>0</v>
      </c>
      <c r="I607" s="115">
        <v>0</v>
      </c>
    </row>
    <row r="608" spans="1:9" ht="62.4">
      <c r="A608" s="123" t="s">
        <v>198</v>
      </c>
      <c r="B608" s="129">
        <v>918</v>
      </c>
      <c r="C608" s="124">
        <v>4</v>
      </c>
      <c r="D608" s="124">
        <v>9</v>
      </c>
      <c r="E608" s="111" t="s">
        <v>197</v>
      </c>
      <c r="F608" s="112" t="s">
        <v>1</v>
      </c>
      <c r="G608" s="114">
        <v>400.93</v>
      </c>
      <c r="H608" s="114">
        <v>0</v>
      </c>
      <c r="I608" s="115">
        <v>0</v>
      </c>
    </row>
    <row r="609" spans="1:9" ht="62.4">
      <c r="A609" s="123" t="s">
        <v>196</v>
      </c>
      <c r="B609" s="129">
        <v>918</v>
      </c>
      <c r="C609" s="124">
        <v>4</v>
      </c>
      <c r="D609" s="124">
        <v>9</v>
      </c>
      <c r="E609" s="111" t="s">
        <v>195</v>
      </c>
      <c r="F609" s="112" t="s">
        <v>1</v>
      </c>
      <c r="G609" s="114">
        <v>400.93</v>
      </c>
      <c r="H609" s="114">
        <v>0</v>
      </c>
      <c r="I609" s="115">
        <v>0</v>
      </c>
    </row>
    <row r="610" spans="1:9">
      <c r="A610" s="123" t="s">
        <v>191</v>
      </c>
      <c r="B610" s="129">
        <v>918</v>
      </c>
      <c r="C610" s="124">
        <v>4</v>
      </c>
      <c r="D610" s="124">
        <v>9</v>
      </c>
      <c r="E610" s="111" t="s">
        <v>189</v>
      </c>
      <c r="F610" s="112" t="s">
        <v>1</v>
      </c>
      <c r="G610" s="114">
        <v>400.93</v>
      </c>
      <c r="H610" s="114">
        <v>0</v>
      </c>
      <c r="I610" s="115">
        <v>0</v>
      </c>
    </row>
    <row r="611" spans="1:9" ht="31.2">
      <c r="A611" s="123" t="s">
        <v>13</v>
      </c>
      <c r="B611" s="129">
        <v>918</v>
      </c>
      <c r="C611" s="124">
        <v>4</v>
      </c>
      <c r="D611" s="124">
        <v>9</v>
      </c>
      <c r="E611" s="111" t="s">
        <v>189</v>
      </c>
      <c r="F611" s="112" t="s">
        <v>0</v>
      </c>
      <c r="G611" s="114">
        <v>400.93</v>
      </c>
      <c r="H611" s="114">
        <v>0</v>
      </c>
      <c r="I611" s="115">
        <v>0</v>
      </c>
    </row>
    <row r="612" spans="1:9" ht="31.2">
      <c r="A612" s="123" t="s">
        <v>514</v>
      </c>
      <c r="B612" s="129">
        <v>918</v>
      </c>
      <c r="C612" s="124">
        <v>5</v>
      </c>
      <c r="D612" s="124">
        <v>0</v>
      </c>
      <c r="E612" s="111" t="s">
        <v>1</v>
      </c>
      <c r="F612" s="112" t="s">
        <v>1</v>
      </c>
      <c r="G612" s="114">
        <v>9750.2800000000007</v>
      </c>
      <c r="H612" s="114">
        <v>3172.3</v>
      </c>
      <c r="I612" s="115">
        <v>0.32535475904281724</v>
      </c>
    </row>
    <row r="613" spans="1:9">
      <c r="A613" s="123" t="s">
        <v>187</v>
      </c>
      <c r="B613" s="129">
        <v>918</v>
      </c>
      <c r="C613" s="124">
        <v>5</v>
      </c>
      <c r="D613" s="124">
        <v>3</v>
      </c>
      <c r="E613" s="111" t="s">
        <v>1</v>
      </c>
      <c r="F613" s="112" t="s">
        <v>1</v>
      </c>
      <c r="G613" s="114">
        <v>821.86</v>
      </c>
      <c r="H613" s="114">
        <v>0</v>
      </c>
      <c r="I613" s="115">
        <v>0</v>
      </c>
    </row>
    <row r="614" spans="1:9" ht="62.4">
      <c r="A614" s="123" t="s">
        <v>200</v>
      </c>
      <c r="B614" s="129">
        <v>918</v>
      </c>
      <c r="C614" s="124">
        <v>5</v>
      </c>
      <c r="D614" s="124">
        <v>3</v>
      </c>
      <c r="E614" s="111" t="s">
        <v>199</v>
      </c>
      <c r="F614" s="112" t="s">
        <v>1</v>
      </c>
      <c r="G614" s="114">
        <v>821.86</v>
      </c>
      <c r="H614" s="114">
        <v>0</v>
      </c>
      <c r="I614" s="115">
        <v>0</v>
      </c>
    </row>
    <row r="615" spans="1:9" ht="62.4">
      <c r="A615" s="123" t="s">
        <v>198</v>
      </c>
      <c r="B615" s="129">
        <v>918</v>
      </c>
      <c r="C615" s="124">
        <v>5</v>
      </c>
      <c r="D615" s="124">
        <v>3</v>
      </c>
      <c r="E615" s="111" t="s">
        <v>197</v>
      </c>
      <c r="F615" s="112" t="s">
        <v>1</v>
      </c>
      <c r="G615" s="114">
        <v>821.86</v>
      </c>
      <c r="H615" s="114">
        <v>0</v>
      </c>
      <c r="I615" s="115">
        <v>0</v>
      </c>
    </row>
    <row r="616" spans="1:9" ht="62.4">
      <c r="A616" s="123" t="s">
        <v>196</v>
      </c>
      <c r="B616" s="129">
        <v>918</v>
      </c>
      <c r="C616" s="124">
        <v>5</v>
      </c>
      <c r="D616" s="124">
        <v>3</v>
      </c>
      <c r="E616" s="111" t="s">
        <v>195</v>
      </c>
      <c r="F616" s="112" t="s">
        <v>1</v>
      </c>
      <c r="G616" s="114">
        <v>821.86</v>
      </c>
      <c r="H616" s="114">
        <v>0</v>
      </c>
      <c r="I616" s="115">
        <v>0</v>
      </c>
    </row>
    <row r="617" spans="1:9" ht="78">
      <c r="A617" s="123" t="s">
        <v>188</v>
      </c>
      <c r="B617" s="129">
        <v>918</v>
      </c>
      <c r="C617" s="124">
        <v>5</v>
      </c>
      <c r="D617" s="124">
        <v>3</v>
      </c>
      <c r="E617" s="111" t="s">
        <v>185</v>
      </c>
      <c r="F617" s="112" t="s">
        <v>1</v>
      </c>
      <c r="G617" s="114">
        <v>821.86</v>
      </c>
      <c r="H617" s="114">
        <v>0</v>
      </c>
      <c r="I617" s="115">
        <v>0</v>
      </c>
    </row>
    <row r="618" spans="1:9" ht="31.2">
      <c r="A618" s="123" t="s">
        <v>13</v>
      </c>
      <c r="B618" s="129">
        <v>918</v>
      </c>
      <c r="C618" s="124">
        <v>5</v>
      </c>
      <c r="D618" s="124">
        <v>3</v>
      </c>
      <c r="E618" s="111" t="s">
        <v>185</v>
      </c>
      <c r="F618" s="112" t="s">
        <v>0</v>
      </c>
      <c r="G618" s="114">
        <v>821.86</v>
      </c>
      <c r="H618" s="114">
        <v>0</v>
      </c>
      <c r="I618" s="115">
        <v>0</v>
      </c>
    </row>
    <row r="619" spans="1:9" ht="31.2">
      <c r="A619" s="123" t="s">
        <v>186</v>
      </c>
      <c r="B619" s="129">
        <v>918</v>
      </c>
      <c r="C619" s="124">
        <v>5</v>
      </c>
      <c r="D619" s="124">
        <v>5</v>
      </c>
      <c r="E619" s="111" t="s">
        <v>1</v>
      </c>
      <c r="F619" s="112" t="s">
        <v>1</v>
      </c>
      <c r="G619" s="114">
        <v>8928.42</v>
      </c>
      <c r="H619" s="114">
        <v>3172.3</v>
      </c>
      <c r="I619" s="115">
        <v>0.3553036259494961</v>
      </c>
    </row>
    <row r="620" spans="1:9" ht="78">
      <c r="A620" s="123" t="s">
        <v>384</v>
      </c>
      <c r="B620" s="129">
        <v>918</v>
      </c>
      <c r="C620" s="124">
        <v>5</v>
      </c>
      <c r="D620" s="124">
        <v>5</v>
      </c>
      <c r="E620" s="111" t="s">
        <v>383</v>
      </c>
      <c r="F620" s="112" t="s">
        <v>1</v>
      </c>
      <c r="G620" s="114">
        <v>7651.82</v>
      </c>
      <c r="H620" s="114">
        <v>3172.3</v>
      </c>
      <c r="I620" s="115">
        <v>0.41458110619434335</v>
      </c>
    </row>
    <row r="621" spans="1:9" ht="78">
      <c r="A621" s="123" t="s">
        <v>348</v>
      </c>
      <c r="B621" s="129">
        <v>918</v>
      </c>
      <c r="C621" s="124">
        <v>5</v>
      </c>
      <c r="D621" s="124">
        <v>5</v>
      </c>
      <c r="E621" s="111" t="s">
        <v>347</v>
      </c>
      <c r="F621" s="112" t="s">
        <v>1</v>
      </c>
      <c r="G621" s="114">
        <v>7651.82</v>
      </c>
      <c r="H621" s="114">
        <v>3172.3</v>
      </c>
      <c r="I621" s="115">
        <v>0.41458110619434335</v>
      </c>
    </row>
    <row r="622" spans="1:9" ht="46.8">
      <c r="A622" s="123" t="s">
        <v>346</v>
      </c>
      <c r="B622" s="129">
        <v>918</v>
      </c>
      <c r="C622" s="124">
        <v>5</v>
      </c>
      <c r="D622" s="124">
        <v>5</v>
      </c>
      <c r="E622" s="111" t="s">
        <v>345</v>
      </c>
      <c r="F622" s="112" t="s">
        <v>1</v>
      </c>
      <c r="G622" s="114">
        <v>6716.32</v>
      </c>
      <c r="H622" s="114">
        <v>2726.24</v>
      </c>
      <c r="I622" s="115">
        <v>0.40591276175048241</v>
      </c>
    </row>
    <row r="623" spans="1:9" ht="31.2">
      <c r="A623" s="123" t="s">
        <v>228</v>
      </c>
      <c r="B623" s="129">
        <v>918</v>
      </c>
      <c r="C623" s="124">
        <v>5</v>
      </c>
      <c r="D623" s="124">
        <v>5</v>
      </c>
      <c r="E623" s="111" t="s">
        <v>344</v>
      </c>
      <c r="F623" s="112" t="s">
        <v>1</v>
      </c>
      <c r="G623" s="114">
        <v>5226.32</v>
      </c>
      <c r="H623" s="114">
        <v>2635.24</v>
      </c>
      <c r="I623" s="115">
        <v>0.50422477001025579</v>
      </c>
    </row>
    <row r="624" spans="1:9" ht="93.6">
      <c r="A624" s="123" t="s">
        <v>30</v>
      </c>
      <c r="B624" s="129">
        <v>918</v>
      </c>
      <c r="C624" s="124">
        <v>5</v>
      </c>
      <c r="D624" s="124">
        <v>5</v>
      </c>
      <c r="E624" s="111" t="s">
        <v>344</v>
      </c>
      <c r="F624" s="112" t="s">
        <v>27</v>
      </c>
      <c r="G624" s="114">
        <v>5073.62</v>
      </c>
      <c r="H624" s="114">
        <v>2631.34</v>
      </c>
      <c r="I624" s="115">
        <v>0.5186316673302297</v>
      </c>
    </row>
    <row r="625" spans="1:9" ht="31.2">
      <c r="A625" s="123" t="s">
        <v>13</v>
      </c>
      <c r="B625" s="129">
        <v>918</v>
      </c>
      <c r="C625" s="124">
        <v>5</v>
      </c>
      <c r="D625" s="124">
        <v>5</v>
      </c>
      <c r="E625" s="111" t="s">
        <v>344</v>
      </c>
      <c r="F625" s="112" t="s">
        <v>0</v>
      </c>
      <c r="G625" s="114">
        <v>151.9</v>
      </c>
      <c r="H625" s="114">
        <v>3.1</v>
      </c>
      <c r="I625" s="115">
        <v>2.0408163265306121E-2</v>
      </c>
    </row>
    <row r="626" spans="1:9">
      <c r="A626" s="123" t="s">
        <v>5</v>
      </c>
      <c r="B626" s="129">
        <v>918</v>
      </c>
      <c r="C626" s="124">
        <v>5</v>
      </c>
      <c r="D626" s="124">
        <v>5</v>
      </c>
      <c r="E626" s="111" t="s">
        <v>344</v>
      </c>
      <c r="F626" s="112" t="s">
        <v>2</v>
      </c>
      <c r="G626" s="114">
        <v>0.8</v>
      </c>
      <c r="H626" s="114">
        <v>0.8</v>
      </c>
      <c r="I626" s="115">
        <v>1</v>
      </c>
    </row>
    <row r="627" spans="1:9" ht="204.75" customHeight="1">
      <c r="A627" s="123" t="s">
        <v>31</v>
      </c>
      <c r="B627" s="129">
        <v>918</v>
      </c>
      <c r="C627" s="124">
        <v>5</v>
      </c>
      <c r="D627" s="124">
        <v>5</v>
      </c>
      <c r="E627" s="111" t="s">
        <v>343</v>
      </c>
      <c r="F627" s="112" t="s">
        <v>1</v>
      </c>
      <c r="G627" s="114">
        <v>1490</v>
      </c>
      <c r="H627" s="114">
        <v>91</v>
      </c>
      <c r="I627" s="115">
        <v>6.1073825503355703E-2</v>
      </c>
    </row>
    <row r="628" spans="1:9" ht="93.6">
      <c r="A628" s="123" t="s">
        <v>30</v>
      </c>
      <c r="B628" s="129">
        <v>918</v>
      </c>
      <c r="C628" s="124">
        <v>5</v>
      </c>
      <c r="D628" s="124">
        <v>5</v>
      </c>
      <c r="E628" s="111" t="s">
        <v>343</v>
      </c>
      <c r="F628" s="112" t="s">
        <v>27</v>
      </c>
      <c r="G628" s="114">
        <v>1490</v>
      </c>
      <c r="H628" s="114">
        <v>91</v>
      </c>
      <c r="I628" s="115">
        <v>6.1073825503355703E-2</v>
      </c>
    </row>
    <row r="629" spans="1:9" ht="46.8">
      <c r="A629" s="123" t="s">
        <v>342</v>
      </c>
      <c r="B629" s="129">
        <v>918</v>
      </c>
      <c r="C629" s="124">
        <v>5</v>
      </c>
      <c r="D629" s="124">
        <v>5</v>
      </c>
      <c r="E629" s="111" t="s">
        <v>341</v>
      </c>
      <c r="F629" s="112" t="s">
        <v>1</v>
      </c>
      <c r="G629" s="114">
        <v>935.5</v>
      </c>
      <c r="H629" s="114">
        <v>446.06</v>
      </c>
      <c r="I629" s="115">
        <v>0.47681453768038484</v>
      </c>
    </row>
    <row r="630" spans="1:9" ht="93.6">
      <c r="A630" s="123" t="s">
        <v>340</v>
      </c>
      <c r="B630" s="129">
        <v>918</v>
      </c>
      <c r="C630" s="124">
        <v>5</v>
      </c>
      <c r="D630" s="124">
        <v>5</v>
      </c>
      <c r="E630" s="111" t="s">
        <v>339</v>
      </c>
      <c r="F630" s="112" t="s">
        <v>1</v>
      </c>
      <c r="G630" s="114">
        <v>935.5</v>
      </c>
      <c r="H630" s="114">
        <v>446.06</v>
      </c>
      <c r="I630" s="115">
        <v>0.47681453768038484</v>
      </c>
    </row>
    <row r="631" spans="1:9" ht="93.6">
      <c r="A631" s="123" t="s">
        <v>30</v>
      </c>
      <c r="B631" s="129">
        <v>918</v>
      </c>
      <c r="C631" s="124">
        <v>5</v>
      </c>
      <c r="D631" s="124">
        <v>5</v>
      </c>
      <c r="E631" s="111" t="s">
        <v>339</v>
      </c>
      <c r="F631" s="112" t="s">
        <v>27</v>
      </c>
      <c r="G631" s="114">
        <v>891</v>
      </c>
      <c r="H631" s="114">
        <v>436.06</v>
      </c>
      <c r="I631" s="115">
        <v>0.48940516273849605</v>
      </c>
    </row>
    <row r="632" spans="1:9" ht="31.2">
      <c r="A632" s="123" t="s">
        <v>13</v>
      </c>
      <c r="B632" s="129">
        <v>918</v>
      </c>
      <c r="C632" s="124">
        <v>5</v>
      </c>
      <c r="D632" s="124">
        <v>5</v>
      </c>
      <c r="E632" s="111" t="s">
        <v>339</v>
      </c>
      <c r="F632" s="112" t="s">
        <v>0</v>
      </c>
      <c r="G632" s="114">
        <v>44.5</v>
      </c>
      <c r="H632" s="114">
        <v>10</v>
      </c>
      <c r="I632" s="115">
        <v>0.2247191011235955</v>
      </c>
    </row>
    <row r="633" spans="1:9" ht="62.4">
      <c r="A633" s="123" t="s">
        <v>200</v>
      </c>
      <c r="B633" s="129">
        <v>918</v>
      </c>
      <c r="C633" s="124">
        <v>5</v>
      </c>
      <c r="D633" s="124">
        <v>5</v>
      </c>
      <c r="E633" s="111" t="s">
        <v>199</v>
      </c>
      <c r="F633" s="112" t="s">
        <v>1</v>
      </c>
      <c r="G633" s="114">
        <v>1276.5999999999999</v>
      </c>
      <c r="H633" s="114">
        <v>0</v>
      </c>
      <c r="I633" s="115">
        <v>0</v>
      </c>
    </row>
    <row r="634" spans="1:9" ht="62.4">
      <c r="A634" s="123" t="s">
        <v>198</v>
      </c>
      <c r="B634" s="129">
        <v>918</v>
      </c>
      <c r="C634" s="124">
        <v>5</v>
      </c>
      <c r="D634" s="124">
        <v>5</v>
      </c>
      <c r="E634" s="111" t="s">
        <v>197</v>
      </c>
      <c r="F634" s="112" t="s">
        <v>1</v>
      </c>
      <c r="G634" s="114">
        <v>1276.5999999999999</v>
      </c>
      <c r="H634" s="114">
        <v>0</v>
      </c>
      <c r="I634" s="115">
        <v>0</v>
      </c>
    </row>
    <row r="635" spans="1:9" ht="62.4">
      <c r="A635" s="123" t="s">
        <v>196</v>
      </c>
      <c r="B635" s="129">
        <v>918</v>
      </c>
      <c r="C635" s="124">
        <v>5</v>
      </c>
      <c r="D635" s="124">
        <v>5</v>
      </c>
      <c r="E635" s="111" t="s">
        <v>195</v>
      </c>
      <c r="F635" s="112" t="s">
        <v>1</v>
      </c>
      <c r="G635" s="114">
        <v>1276.5999999999999</v>
      </c>
      <c r="H635" s="114">
        <v>0</v>
      </c>
      <c r="I635" s="115">
        <v>0</v>
      </c>
    </row>
    <row r="636" spans="1:9" ht="78">
      <c r="A636" s="123" t="s">
        <v>188</v>
      </c>
      <c r="B636" s="129">
        <v>918</v>
      </c>
      <c r="C636" s="124">
        <v>5</v>
      </c>
      <c r="D636" s="124">
        <v>5</v>
      </c>
      <c r="E636" s="111" t="s">
        <v>185</v>
      </c>
      <c r="F636" s="112" t="s">
        <v>1</v>
      </c>
      <c r="G636" s="114">
        <v>1276.5999999999999</v>
      </c>
      <c r="H636" s="114">
        <v>0</v>
      </c>
      <c r="I636" s="115">
        <v>0</v>
      </c>
    </row>
    <row r="637" spans="1:9" ht="46.8">
      <c r="A637" s="123" t="s">
        <v>124</v>
      </c>
      <c r="B637" s="129">
        <v>918</v>
      </c>
      <c r="C637" s="124">
        <v>5</v>
      </c>
      <c r="D637" s="124">
        <v>5</v>
      </c>
      <c r="E637" s="111" t="s">
        <v>185</v>
      </c>
      <c r="F637" s="112" t="s">
        <v>122</v>
      </c>
      <c r="G637" s="114">
        <v>1276.5999999999999</v>
      </c>
      <c r="H637" s="114">
        <v>0</v>
      </c>
      <c r="I637" s="115">
        <v>0</v>
      </c>
    </row>
    <row r="638" spans="1:9">
      <c r="A638" s="123" t="s">
        <v>513</v>
      </c>
      <c r="B638" s="129">
        <v>918</v>
      </c>
      <c r="C638" s="124">
        <v>6</v>
      </c>
      <c r="D638" s="124">
        <v>0</v>
      </c>
      <c r="E638" s="111" t="s">
        <v>1</v>
      </c>
      <c r="F638" s="112" t="s">
        <v>1</v>
      </c>
      <c r="G638" s="114">
        <v>111393.9</v>
      </c>
      <c r="H638" s="114">
        <v>0</v>
      </c>
      <c r="I638" s="115">
        <v>0</v>
      </c>
    </row>
    <row r="639" spans="1:9" ht="31.2">
      <c r="A639" s="123" t="s">
        <v>367</v>
      </c>
      <c r="B639" s="129">
        <v>918</v>
      </c>
      <c r="C639" s="124">
        <v>6</v>
      </c>
      <c r="D639" s="124">
        <v>5</v>
      </c>
      <c r="E639" s="111" t="s">
        <v>1</v>
      </c>
      <c r="F639" s="112" t="s">
        <v>1</v>
      </c>
      <c r="G639" s="114">
        <v>111393.9</v>
      </c>
      <c r="H639" s="114">
        <v>0</v>
      </c>
      <c r="I639" s="115">
        <v>0</v>
      </c>
    </row>
    <row r="640" spans="1:9" ht="78">
      <c r="A640" s="123" t="s">
        <v>384</v>
      </c>
      <c r="B640" s="129">
        <v>918</v>
      </c>
      <c r="C640" s="124">
        <v>6</v>
      </c>
      <c r="D640" s="124">
        <v>5</v>
      </c>
      <c r="E640" s="111" t="s">
        <v>383</v>
      </c>
      <c r="F640" s="112" t="s">
        <v>1</v>
      </c>
      <c r="G640" s="114">
        <v>111393.9</v>
      </c>
      <c r="H640" s="114">
        <v>0</v>
      </c>
      <c r="I640" s="115">
        <v>0</v>
      </c>
    </row>
    <row r="641" spans="1:9" ht="62.4">
      <c r="A641" s="123" t="s">
        <v>372</v>
      </c>
      <c r="B641" s="129">
        <v>918</v>
      </c>
      <c r="C641" s="124">
        <v>6</v>
      </c>
      <c r="D641" s="124">
        <v>5</v>
      </c>
      <c r="E641" s="111" t="s">
        <v>371</v>
      </c>
      <c r="F641" s="112" t="s">
        <v>1</v>
      </c>
      <c r="G641" s="114">
        <v>111393.9</v>
      </c>
      <c r="H641" s="114">
        <v>0</v>
      </c>
      <c r="I641" s="115">
        <v>0</v>
      </c>
    </row>
    <row r="642" spans="1:9" ht="62.4">
      <c r="A642" s="123" t="s">
        <v>370</v>
      </c>
      <c r="B642" s="129">
        <v>918</v>
      </c>
      <c r="C642" s="124">
        <v>6</v>
      </c>
      <c r="D642" s="124">
        <v>5</v>
      </c>
      <c r="E642" s="111" t="s">
        <v>369</v>
      </c>
      <c r="F642" s="112" t="s">
        <v>1</v>
      </c>
      <c r="G642" s="114">
        <v>111393.9</v>
      </c>
      <c r="H642" s="114">
        <v>0</v>
      </c>
      <c r="I642" s="115">
        <v>0</v>
      </c>
    </row>
    <row r="643" spans="1:9" ht="46.8">
      <c r="A643" s="123" t="s">
        <v>368</v>
      </c>
      <c r="B643" s="129">
        <v>918</v>
      </c>
      <c r="C643" s="124">
        <v>6</v>
      </c>
      <c r="D643" s="124">
        <v>5</v>
      </c>
      <c r="E643" s="111" t="s">
        <v>366</v>
      </c>
      <c r="F643" s="112" t="s">
        <v>1</v>
      </c>
      <c r="G643" s="114">
        <v>111393.9</v>
      </c>
      <c r="H643" s="114">
        <v>0</v>
      </c>
      <c r="I643" s="115">
        <v>0</v>
      </c>
    </row>
    <row r="644" spans="1:9" ht="46.8">
      <c r="A644" s="123" t="s">
        <v>124</v>
      </c>
      <c r="B644" s="129">
        <v>918</v>
      </c>
      <c r="C644" s="124">
        <v>6</v>
      </c>
      <c r="D644" s="124">
        <v>5</v>
      </c>
      <c r="E644" s="111" t="s">
        <v>366</v>
      </c>
      <c r="F644" s="112" t="s">
        <v>122</v>
      </c>
      <c r="G644" s="114">
        <v>111393.9</v>
      </c>
      <c r="H644" s="114">
        <v>0</v>
      </c>
      <c r="I644" s="115">
        <v>0</v>
      </c>
    </row>
    <row r="645" spans="1:9">
      <c r="A645" s="123" t="s">
        <v>508</v>
      </c>
      <c r="B645" s="129">
        <v>918</v>
      </c>
      <c r="C645" s="124">
        <v>7</v>
      </c>
      <c r="D645" s="124">
        <v>0</v>
      </c>
      <c r="E645" s="111" t="s">
        <v>1</v>
      </c>
      <c r="F645" s="112" t="s">
        <v>1</v>
      </c>
      <c r="G645" s="114">
        <v>879</v>
      </c>
      <c r="H645" s="114">
        <v>0</v>
      </c>
      <c r="I645" s="115">
        <v>0</v>
      </c>
    </row>
    <row r="646" spans="1:9">
      <c r="A646" s="123" t="s">
        <v>355</v>
      </c>
      <c r="B646" s="129">
        <v>918</v>
      </c>
      <c r="C646" s="124">
        <v>7</v>
      </c>
      <c r="D646" s="124">
        <v>2</v>
      </c>
      <c r="E646" s="111" t="s">
        <v>1</v>
      </c>
      <c r="F646" s="112" t="s">
        <v>1</v>
      </c>
      <c r="G646" s="114">
        <v>834</v>
      </c>
      <c r="H646" s="114">
        <v>0</v>
      </c>
      <c r="I646" s="115">
        <v>0</v>
      </c>
    </row>
    <row r="647" spans="1:9" ht="78">
      <c r="A647" s="123" t="s">
        <v>384</v>
      </c>
      <c r="B647" s="129">
        <v>918</v>
      </c>
      <c r="C647" s="124">
        <v>7</v>
      </c>
      <c r="D647" s="124">
        <v>2</v>
      </c>
      <c r="E647" s="111" t="s">
        <v>383</v>
      </c>
      <c r="F647" s="112" t="s">
        <v>1</v>
      </c>
      <c r="G647" s="114">
        <v>834</v>
      </c>
      <c r="H647" s="114">
        <v>0</v>
      </c>
      <c r="I647" s="115">
        <v>0</v>
      </c>
    </row>
    <row r="648" spans="1:9" ht="62.4">
      <c r="A648" s="123" t="s">
        <v>382</v>
      </c>
      <c r="B648" s="129">
        <v>918</v>
      </c>
      <c r="C648" s="124">
        <v>7</v>
      </c>
      <c r="D648" s="124">
        <v>2</v>
      </c>
      <c r="E648" s="111" t="s">
        <v>381</v>
      </c>
      <c r="F648" s="112" t="s">
        <v>1</v>
      </c>
      <c r="G648" s="114">
        <v>834</v>
      </c>
      <c r="H648" s="114">
        <v>0</v>
      </c>
      <c r="I648" s="115">
        <v>0</v>
      </c>
    </row>
    <row r="649" spans="1:9" ht="47.25" customHeight="1">
      <c r="A649" s="123" t="s">
        <v>380</v>
      </c>
      <c r="B649" s="129">
        <v>918</v>
      </c>
      <c r="C649" s="124">
        <v>7</v>
      </c>
      <c r="D649" s="124">
        <v>2</v>
      </c>
      <c r="E649" s="111" t="s">
        <v>379</v>
      </c>
      <c r="F649" s="112" t="s">
        <v>1</v>
      </c>
      <c r="G649" s="114">
        <v>834</v>
      </c>
      <c r="H649" s="114">
        <v>0</v>
      </c>
      <c r="I649" s="115">
        <v>0</v>
      </c>
    </row>
    <row r="650" spans="1:9" ht="31.2">
      <c r="A650" s="123" t="s">
        <v>378</v>
      </c>
      <c r="B650" s="129">
        <v>918</v>
      </c>
      <c r="C650" s="124">
        <v>7</v>
      </c>
      <c r="D650" s="124">
        <v>2</v>
      </c>
      <c r="E650" s="111" t="s">
        <v>377</v>
      </c>
      <c r="F650" s="112" t="s">
        <v>1</v>
      </c>
      <c r="G650" s="114">
        <v>834</v>
      </c>
      <c r="H650" s="114">
        <v>0</v>
      </c>
      <c r="I650" s="115">
        <v>0</v>
      </c>
    </row>
    <row r="651" spans="1:9" ht="46.8">
      <c r="A651" s="123" t="s">
        <v>124</v>
      </c>
      <c r="B651" s="129">
        <v>918</v>
      </c>
      <c r="C651" s="124">
        <v>7</v>
      </c>
      <c r="D651" s="124">
        <v>2</v>
      </c>
      <c r="E651" s="111" t="s">
        <v>377</v>
      </c>
      <c r="F651" s="112" t="s">
        <v>122</v>
      </c>
      <c r="G651" s="114">
        <v>834</v>
      </c>
      <c r="H651" s="114">
        <v>0</v>
      </c>
      <c r="I651" s="115">
        <v>0</v>
      </c>
    </row>
    <row r="652" spans="1:9" ht="31.2">
      <c r="A652" s="123" t="s">
        <v>34</v>
      </c>
      <c r="B652" s="129">
        <v>918</v>
      </c>
      <c r="C652" s="124">
        <v>7</v>
      </c>
      <c r="D652" s="124">
        <v>5</v>
      </c>
      <c r="E652" s="111" t="s">
        <v>1</v>
      </c>
      <c r="F652" s="112" t="s">
        <v>1</v>
      </c>
      <c r="G652" s="114">
        <v>45</v>
      </c>
      <c r="H652" s="114">
        <v>0</v>
      </c>
      <c r="I652" s="115">
        <v>0</v>
      </c>
    </row>
    <row r="653" spans="1:9" ht="62.4">
      <c r="A653" s="123" t="s">
        <v>200</v>
      </c>
      <c r="B653" s="129">
        <v>918</v>
      </c>
      <c r="C653" s="124">
        <v>7</v>
      </c>
      <c r="D653" s="124">
        <v>5</v>
      </c>
      <c r="E653" s="111" t="s">
        <v>199</v>
      </c>
      <c r="F653" s="112" t="s">
        <v>1</v>
      </c>
      <c r="G653" s="114">
        <v>45</v>
      </c>
      <c r="H653" s="114">
        <v>0</v>
      </c>
      <c r="I653" s="115">
        <v>0</v>
      </c>
    </row>
    <row r="654" spans="1:9" ht="31.2">
      <c r="A654" s="123" t="s">
        <v>176</v>
      </c>
      <c r="B654" s="129">
        <v>918</v>
      </c>
      <c r="C654" s="124">
        <v>7</v>
      </c>
      <c r="D654" s="124">
        <v>5</v>
      </c>
      <c r="E654" s="111" t="s">
        <v>175</v>
      </c>
      <c r="F654" s="112" t="s">
        <v>1</v>
      </c>
      <c r="G654" s="114">
        <v>45</v>
      </c>
      <c r="H654" s="114">
        <v>0</v>
      </c>
      <c r="I654" s="115">
        <v>0</v>
      </c>
    </row>
    <row r="655" spans="1:9" ht="64.5" customHeight="1">
      <c r="A655" s="123" t="s">
        <v>162</v>
      </c>
      <c r="B655" s="129">
        <v>918</v>
      </c>
      <c r="C655" s="124">
        <v>7</v>
      </c>
      <c r="D655" s="124">
        <v>5</v>
      </c>
      <c r="E655" s="111" t="s">
        <v>161</v>
      </c>
      <c r="F655" s="112" t="s">
        <v>1</v>
      </c>
      <c r="G655" s="114">
        <v>45</v>
      </c>
      <c r="H655" s="114">
        <v>0</v>
      </c>
      <c r="I655" s="115">
        <v>0</v>
      </c>
    </row>
    <row r="656" spans="1:9" ht="31.2">
      <c r="A656" s="123" t="s">
        <v>35</v>
      </c>
      <c r="B656" s="129">
        <v>918</v>
      </c>
      <c r="C656" s="124">
        <v>7</v>
      </c>
      <c r="D656" s="124">
        <v>5</v>
      </c>
      <c r="E656" s="111" t="s">
        <v>160</v>
      </c>
      <c r="F656" s="112" t="s">
        <v>1</v>
      </c>
      <c r="G656" s="114">
        <v>45</v>
      </c>
      <c r="H656" s="114">
        <v>0</v>
      </c>
      <c r="I656" s="115">
        <v>0</v>
      </c>
    </row>
    <row r="657" spans="1:9" ht="31.2">
      <c r="A657" s="123" t="s">
        <v>13</v>
      </c>
      <c r="B657" s="129">
        <v>918</v>
      </c>
      <c r="C657" s="124">
        <v>7</v>
      </c>
      <c r="D657" s="124">
        <v>5</v>
      </c>
      <c r="E657" s="111" t="s">
        <v>160</v>
      </c>
      <c r="F657" s="112" t="s">
        <v>0</v>
      </c>
      <c r="G657" s="114">
        <v>45</v>
      </c>
      <c r="H657" s="114">
        <v>0</v>
      </c>
      <c r="I657" s="115">
        <v>0</v>
      </c>
    </row>
    <row r="658" spans="1:9">
      <c r="A658" s="123" t="s">
        <v>512</v>
      </c>
      <c r="B658" s="129">
        <v>918</v>
      </c>
      <c r="C658" s="124">
        <v>10</v>
      </c>
      <c r="D658" s="124">
        <v>0</v>
      </c>
      <c r="E658" s="111" t="s">
        <v>1</v>
      </c>
      <c r="F658" s="112" t="s">
        <v>1</v>
      </c>
      <c r="G658" s="114">
        <v>10220</v>
      </c>
      <c r="H658" s="114">
        <v>4077.95</v>
      </c>
      <c r="I658" s="115">
        <v>0.39901663405088061</v>
      </c>
    </row>
    <row r="659" spans="1:9">
      <c r="A659" s="123" t="s">
        <v>111</v>
      </c>
      <c r="B659" s="129">
        <v>918</v>
      </c>
      <c r="C659" s="124">
        <v>10</v>
      </c>
      <c r="D659" s="124">
        <v>3</v>
      </c>
      <c r="E659" s="111" t="s">
        <v>1</v>
      </c>
      <c r="F659" s="112" t="s">
        <v>1</v>
      </c>
      <c r="G659" s="114">
        <v>10220</v>
      </c>
      <c r="H659" s="114">
        <v>4077.95</v>
      </c>
      <c r="I659" s="115">
        <v>0.39901663405088061</v>
      </c>
    </row>
    <row r="660" spans="1:9" ht="78">
      <c r="A660" s="123" t="s">
        <v>384</v>
      </c>
      <c r="B660" s="129">
        <v>918</v>
      </c>
      <c r="C660" s="124">
        <v>10</v>
      </c>
      <c r="D660" s="124">
        <v>3</v>
      </c>
      <c r="E660" s="111" t="s">
        <v>383</v>
      </c>
      <c r="F660" s="112" t="s">
        <v>1</v>
      </c>
      <c r="G660" s="114">
        <v>10220</v>
      </c>
      <c r="H660" s="114">
        <v>4077.95</v>
      </c>
      <c r="I660" s="115">
        <v>0.39901663405088061</v>
      </c>
    </row>
    <row r="661" spans="1:9" ht="59.25" customHeight="1">
      <c r="A661" s="123" t="s">
        <v>348</v>
      </c>
      <c r="B661" s="129">
        <v>918</v>
      </c>
      <c r="C661" s="124">
        <v>10</v>
      </c>
      <c r="D661" s="124">
        <v>3</v>
      </c>
      <c r="E661" s="111" t="s">
        <v>347</v>
      </c>
      <c r="F661" s="112" t="s">
        <v>1</v>
      </c>
      <c r="G661" s="114">
        <v>10220</v>
      </c>
      <c r="H661" s="114">
        <v>4077.95</v>
      </c>
      <c r="I661" s="115">
        <v>0.39901663405088061</v>
      </c>
    </row>
    <row r="662" spans="1:9" ht="46.8">
      <c r="A662" s="123" t="s">
        <v>342</v>
      </c>
      <c r="B662" s="129">
        <v>918</v>
      </c>
      <c r="C662" s="124">
        <v>10</v>
      </c>
      <c r="D662" s="124">
        <v>3</v>
      </c>
      <c r="E662" s="111" t="s">
        <v>341</v>
      </c>
      <c r="F662" s="112" t="s">
        <v>1</v>
      </c>
      <c r="G662" s="114">
        <v>10220</v>
      </c>
      <c r="H662" s="114">
        <v>4077.95</v>
      </c>
      <c r="I662" s="115">
        <v>0.39901663405088061</v>
      </c>
    </row>
    <row r="663" spans="1:9" ht="46.8">
      <c r="A663" s="123" t="s">
        <v>338</v>
      </c>
      <c r="B663" s="129">
        <v>918</v>
      </c>
      <c r="C663" s="124">
        <v>10</v>
      </c>
      <c r="D663" s="124">
        <v>3</v>
      </c>
      <c r="E663" s="111" t="s">
        <v>337</v>
      </c>
      <c r="F663" s="112" t="s">
        <v>1</v>
      </c>
      <c r="G663" s="114">
        <v>10220</v>
      </c>
      <c r="H663" s="114">
        <v>4077.95</v>
      </c>
      <c r="I663" s="115">
        <v>0.39901663405088061</v>
      </c>
    </row>
    <row r="664" spans="1:9" ht="31.2">
      <c r="A664" s="123" t="s">
        <v>13</v>
      </c>
      <c r="B664" s="129">
        <v>918</v>
      </c>
      <c r="C664" s="124">
        <v>10</v>
      </c>
      <c r="D664" s="124">
        <v>3</v>
      </c>
      <c r="E664" s="111" t="s">
        <v>337</v>
      </c>
      <c r="F664" s="112" t="s">
        <v>0</v>
      </c>
      <c r="G664" s="114">
        <v>230</v>
      </c>
      <c r="H664" s="114">
        <v>95.55</v>
      </c>
      <c r="I664" s="115">
        <v>0.41543478260869565</v>
      </c>
    </row>
    <row r="665" spans="1:9" ht="31.2">
      <c r="A665" s="123" t="s">
        <v>95</v>
      </c>
      <c r="B665" s="129">
        <v>918</v>
      </c>
      <c r="C665" s="124">
        <v>10</v>
      </c>
      <c r="D665" s="124">
        <v>3</v>
      </c>
      <c r="E665" s="111" t="s">
        <v>337</v>
      </c>
      <c r="F665" s="112" t="s">
        <v>93</v>
      </c>
      <c r="G665" s="114">
        <v>9990</v>
      </c>
      <c r="H665" s="114">
        <v>3982.4</v>
      </c>
      <c r="I665" s="115">
        <v>0.39863863863863863</v>
      </c>
    </row>
    <row r="666" spans="1:9">
      <c r="A666" s="123" t="s">
        <v>511</v>
      </c>
      <c r="B666" s="129">
        <v>918</v>
      </c>
      <c r="C666" s="124">
        <v>11</v>
      </c>
      <c r="D666" s="124">
        <v>0</v>
      </c>
      <c r="E666" s="111" t="s">
        <v>1</v>
      </c>
      <c r="F666" s="112" t="s">
        <v>1</v>
      </c>
      <c r="G666" s="114">
        <v>3650</v>
      </c>
      <c r="H666" s="114">
        <v>0</v>
      </c>
      <c r="I666" s="115">
        <v>0</v>
      </c>
    </row>
    <row r="667" spans="1:9">
      <c r="A667" s="123" t="s">
        <v>120</v>
      </c>
      <c r="B667" s="129">
        <v>918</v>
      </c>
      <c r="C667" s="124">
        <v>11</v>
      </c>
      <c r="D667" s="124">
        <v>1</v>
      </c>
      <c r="E667" s="111" t="s">
        <v>1</v>
      </c>
      <c r="F667" s="112" t="s">
        <v>1</v>
      </c>
      <c r="G667" s="114">
        <v>3650</v>
      </c>
      <c r="H667" s="114">
        <v>0</v>
      </c>
      <c r="I667" s="115">
        <v>0</v>
      </c>
    </row>
    <row r="668" spans="1:9" ht="62.4">
      <c r="A668" s="123" t="s">
        <v>155</v>
      </c>
      <c r="B668" s="129">
        <v>918</v>
      </c>
      <c r="C668" s="124">
        <v>11</v>
      </c>
      <c r="D668" s="124">
        <v>1</v>
      </c>
      <c r="E668" s="111" t="s">
        <v>154</v>
      </c>
      <c r="F668" s="112" t="s">
        <v>1</v>
      </c>
      <c r="G668" s="114">
        <v>3650</v>
      </c>
      <c r="H668" s="114">
        <v>0</v>
      </c>
      <c r="I668" s="115">
        <v>0</v>
      </c>
    </row>
    <row r="669" spans="1:9" ht="62.4">
      <c r="A669" s="123" t="s">
        <v>141</v>
      </c>
      <c r="B669" s="129">
        <v>918</v>
      </c>
      <c r="C669" s="124">
        <v>11</v>
      </c>
      <c r="D669" s="124">
        <v>1</v>
      </c>
      <c r="E669" s="111" t="s">
        <v>140</v>
      </c>
      <c r="F669" s="112" t="s">
        <v>1</v>
      </c>
      <c r="G669" s="114">
        <v>3650</v>
      </c>
      <c r="H669" s="114">
        <v>0</v>
      </c>
      <c r="I669" s="115">
        <v>0</v>
      </c>
    </row>
    <row r="670" spans="1:9" ht="46.8">
      <c r="A670" s="123" t="s">
        <v>129</v>
      </c>
      <c r="B670" s="129">
        <v>918</v>
      </c>
      <c r="C670" s="124">
        <v>11</v>
      </c>
      <c r="D670" s="124">
        <v>1</v>
      </c>
      <c r="E670" s="111" t="s">
        <v>128</v>
      </c>
      <c r="F670" s="112" t="s">
        <v>1</v>
      </c>
      <c r="G670" s="114">
        <v>3650</v>
      </c>
      <c r="H670" s="114">
        <v>0</v>
      </c>
      <c r="I670" s="115">
        <v>0</v>
      </c>
    </row>
    <row r="671" spans="1:9" ht="46.5" customHeight="1">
      <c r="A671" s="123" t="s">
        <v>125</v>
      </c>
      <c r="B671" s="129">
        <v>918</v>
      </c>
      <c r="C671" s="124">
        <v>11</v>
      </c>
      <c r="D671" s="124">
        <v>1</v>
      </c>
      <c r="E671" s="111" t="s">
        <v>123</v>
      </c>
      <c r="F671" s="112" t="s">
        <v>1</v>
      </c>
      <c r="G671" s="114">
        <v>3650</v>
      </c>
      <c r="H671" s="114">
        <v>0</v>
      </c>
      <c r="I671" s="115">
        <v>0</v>
      </c>
    </row>
    <row r="672" spans="1:9" ht="46.8">
      <c r="A672" s="123" t="s">
        <v>124</v>
      </c>
      <c r="B672" s="129">
        <v>918</v>
      </c>
      <c r="C672" s="124">
        <v>11</v>
      </c>
      <c r="D672" s="124">
        <v>1</v>
      </c>
      <c r="E672" s="111" t="s">
        <v>123</v>
      </c>
      <c r="F672" s="112" t="s">
        <v>122</v>
      </c>
      <c r="G672" s="114">
        <v>3650</v>
      </c>
      <c r="H672" s="114">
        <v>0</v>
      </c>
      <c r="I672" s="115">
        <v>0</v>
      </c>
    </row>
    <row r="673" spans="1:9" s="122" customFormat="1">
      <c r="A673" s="120" t="s">
        <v>510</v>
      </c>
      <c r="B673" s="128">
        <v>923</v>
      </c>
      <c r="C673" s="121">
        <v>0</v>
      </c>
      <c r="D673" s="121">
        <v>0</v>
      </c>
      <c r="E673" s="105" t="s">
        <v>1</v>
      </c>
      <c r="F673" s="106" t="s">
        <v>1</v>
      </c>
      <c r="G673" s="108">
        <v>2311.9</v>
      </c>
      <c r="H673" s="108">
        <v>761.58</v>
      </c>
      <c r="I673" s="109">
        <v>0.32941736234266189</v>
      </c>
    </row>
    <row r="674" spans="1:9">
      <c r="A674" s="123" t="s">
        <v>509</v>
      </c>
      <c r="B674" s="129">
        <v>923</v>
      </c>
      <c r="C674" s="124">
        <v>1</v>
      </c>
      <c r="D674" s="124">
        <v>0</v>
      </c>
      <c r="E674" s="111" t="s">
        <v>1</v>
      </c>
      <c r="F674" s="112" t="s">
        <v>1</v>
      </c>
      <c r="G674" s="114">
        <v>2268.9</v>
      </c>
      <c r="H674" s="114">
        <v>718.58</v>
      </c>
      <c r="I674" s="115">
        <v>0.31670853717660541</v>
      </c>
    </row>
    <row r="675" spans="1:9" ht="47.25" customHeight="1">
      <c r="A675" s="123" t="s">
        <v>29</v>
      </c>
      <c r="B675" s="129">
        <v>923</v>
      </c>
      <c r="C675" s="124">
        <v>1</v>
      </c>
      <c r="D675" s="124">
        <v>6</v>
      </c>
      <c r="E675" s="111" t="s">
        <v>1</v>
      </c>
      <c r="F675" s="112" t="s">
        <v>1</v>
      </c>
      <c r="G675" s="114">
        <v>2268.9</v>
      </c>
      <c r="H675" s="114">
        <v>718.58</v>
      </c>
      <c r="I675" s="115">
        <v>0.31670853717660541</v>
      </c>
    </row>
    <row r="676" spans="1:9">
      <c r="A676" s="123" t="s">
        <v>57</v>
      </c>
      <c r="B676" s="129">
        <v>923</v>
      </c>
      <c r="C676" s="124">
        <v>1</v>
      </c>
      <c r="D676" s="124">
        <v>6</v>
      </c>
      <c r="E676" s="111" t="s">
        <v>56</v>
      </c>
      <c r="F676" s="112" t="s">
        <v>1</v>
      </c>
      <c r="G676" s="114">
        <v>2268.9</v>
      </c>
      <c r="H676" s="114">
        <v>718.58</v>
      </c>
      <c r="I676" s="115">
        <v>0.31670853717660541</v>
      </c>
    </row>
    <row r="677" spans="1:9" ht="46.8">
      <c r="A677" s="123" t="s">
        <v>44</v>
      </c>
      <c r="B677" s="129">
        <v>923</v>
      </c>
      <c r="C677" s="124">
        <v>1</v>
      </c>
      <c r="D677" s="124">
        <v>6</v>
      </c>
      <c r="E677" s="111" t="s">
        <v>43</v>
      </c>
      <c r="F677" s="112" t="s">
        <v>1</v>
      </c>
      <c r="G677" s="114">
        <v>2268.9</v>
      </c>
      <c r="H677" s="114">
        <v>718.58</v>
      </c>
      <c r="I677" s="115">
        <v>0.31670853717660541</v>
      </c>
    </row>
    <row r="678" spans="1:9" ht="31.2">
      <c r="A678" s="123" t="s">
        <v>42</v>
      </c>
      <c r="B678" s="129">
        <v>923</v>
      </c>
      <c r="C678" s="124">
        <v>1</v>
      </c>
      <c r="D678" s="124">
        <v>6</v>
      </c>
      <c r="E678" s="111" t="s">
        <v>41</v>
      </c>
      <c r="F678" s="112" t="s">
        <v>1</v>
      </c>
      <c r="G678" s="114">
        <v>1200.3399999999999</v>
      </c>
      <c r="H678" s="114">
        <v>474.15</v>
      </c>
      <c r="I678" s="115">
        <v>0.39501307962743892</v>
      </c>
    </row>
    <row r="679" spans="1:9" ht="31.2">
      <c r="A679" s="123" t="s">
        <v>33</v>
      </c>
      <c r="B679" s="129">
        <v>923</v>
      </c>
      <c r="C679" s="124">
        <v>1</v>
      </c>
      <c r="D679" s="124">
        <v>6</v>
      </c>
      <c r="E679" s="111" t="s">
        <v>39</v>
      </c>
      <c r="F679" s="112" t="s">
        <v>1</v>
      </c>
      <c r="G679" s="114">
        <v>1035.24</v>
      </c>
      <c r="H679" s="114">
        <v>444.15</v>
      </c>
      <c r="I679" s="115">
        <v>0.42903094934507935</v>
      </c>
    </row>
    <row r="680" spans="1:9" ht="93.6">
      <c r="A680" s="123" t="s">
        <v>30</v>
      </c>
      <c r="B680" s="129">
        <v>923</v>
      </c>
      <c r="C680" s="124">
        <v>1</v>
      </c>
      <c r="D680" s="124">
        <v>6</v>
      </c>
      <c r="E680" s="111" t="s">
        <v>39</v>
      </c>
      <c r="F680" s="112" t="s">
        <v>27</v>
      </c>
      <c r="G680" s="114">
        <v>1035.0899999999999</v>
      </c>
      <c r="H680" s="114">
        <v>444.03</v>
      </c>
      <c r="I680" s="115">
        <v>0.42897719038924154</v>
      </c>
    </row>
    <row r="681" spans="1:9">
      <c r="A681" s="123" t="s">
        <v>5</v>
      </c>
      <c r="B681" s="129">
        <v>923</v>
      </c>
      <c r="C681" s="124">
        <v>1</v>
      </c>
      <c r="D681" s="124">
        <v>6</v>
      </c>
      <c r="E681" s="111" t="s">
        <v>39</v>
      </c>
      <c r="F681" s="112" t="s">
        <v>2</v>
      </c>
      <c r="G681" s="114">
        <v>0.15</v>
      </c>
      <c r="H681" s="114">
        <v>0.12</v>
      </c>
      <c r="I681" s="115">
        <v>0.8</v>
      </c>
    </row>
    <row r="682" spans="1:9" ht="204" customHeight="1">
      <c r="A682" s="123" t="s">
        <v>31</v>
      </c>
      <c r="B682" s="129">
        <v>923</v>
      </c>
      <c r="C682" s="124">
        <v>1</v>
      </c>
      <c r="D682" s="124">
        <v>6</v>
      </c>
      <c r="E682" s="111" t="s">
        <v>38</v>
      </c>
      <c r="F682" s="112" t="s">
        <v>1</v>
      </c>
      <c r="G682" s="114">
        <v>165.1</v>
      </c>
      <c r="H682" s="114">
        <v>30</v>
      </c>
      <c r="I682" s="115">
        <v>0.18170805572380377</v>
      </c>
    </row>
    <row r="683" spans="1:9" ht="93.6">
      <c r="A683" s="123" t="s">
        <v>30</v>
      </c>
      <c r="B683" s="129">
        <v>923</v>
      </c>
      <c r="C683" s="124">
        <v>1</v>
      </c>
      <c r="D683" s="124">
        <v>6</v>
      </c>
      <c r="E683" s="111" t="s">
        <v>38</v>
      </c>
      <c r="F683" s="112" t="s">
        <v>27</v>
      </c>
      <c r="G683" s="114">
        <v>165.1</v>
      </c>
      <c r="H683" s="114">
        <v>30</v>
      </c>
      <c r="I683" s="115">
        <v>0.18170805572380377</v>
      </c>
    </row>
    <row r="684" spans="1:9" ht="31.2">
      <c r="A684" s="123" t="s">
        <v>37</v>
      </c>
      <c r="B684" s="129">
        <v>923</v>
      </c>
      <c r="C684" s="124">
        <v>1</v>
      </c>
      <c r="D684" s="124">
        <v>6</v>
      </c>
      <c r="E684" s="111" t="s">
        <v>36</v>
      </c>
      <c r="F684" s="112" t="s">
        <v>1</v>
      </c>
      <c r="G684" s="114">
        <v>1068.56</v>
      </c>
      <c r="H684" s="114">
        <v>244.43</v>
      </c>
      <c r="I684" s="115">
        <v>0.22874709889945349</v>
      </c>
    </row>
    <row r="685" spans="1:9" ht="31.2">
      <c r="A685" s="123" t="s">
        <v>33</v>
      </c>
      <c r="B685" s="129">
        <v>923</v>
      </c>
      <c r="C685" s="124">
        <v>1</v>
      </c>
      <c r="D685" s="124">
        <v>6</v>
      </c>
      <c r="E685" s="111" t="s">
        <v>32</v>
      </c>
      <c r="F685" s="112" t="s">
        <v>1</v>
      </c>
      <c r="G685" s="114">
        <v>960.56</v>
      </c>
      <c r="H685" s="114">
        <v>228.43</v>
      </c>
      <c r="I685" s="115">
        <v>0.23780919463646208</v>
      </c>
    </row>
    <row r="686" spans="1:9" ht="93.6">
      <c r="A686" s="123" t="s">
        <v>30</v>
      </c>
      <c r="B686" s="129">
        <v>923</v>
      </c>
      <c r="C686" s="124">
        <v>1</v>
      </c>
      <c r="D686" s="124">
        <v>6</v>
      </c>
      <c r="E686" s="111" t="s">
        <v>32</v>
      </c>
      <c r="F686" s="112" t="s">
        <v>27</v>
      </c>
      <c r="G686" s="114">
        <v>948.38</v>
      </c>
      <c r="H686" s="114">
        <v>227.73</v>
      </c>
      <c r="I686" s="115">
        <v>0.2401252662434889</v>
      </c>
    </row>
    <row r="687" spans="1:9" ht="31.2">
      <c r="A687" s="123" t="s">
        <v>13</v>
      </c>
      <c r="B687" s="129">
        <v>923</v>
      </c>
      <c r="C687" s="124">
        <v>1</v>
      </c>
      <c r="D687" s="124">
        <v>6</v>
      </c>
      <c r="E687" s="111" t="s">
        <v>32</v>
      </c>
      <c r="F687" s="112" t="s">
        <v>0</v>
      </c>
      <c r="G687" s="114">
        <v>12.18</v>
      </c>
      <c r="H687" s="114">
        <v>0.7</v>
      </c>
      <c r="I687" s="115">
        <v>5.7471264367816091E-2</v>
      </c>
    </row>
    <row r="688" spans="1:9" ht="204" customHeight="1">
      <c r="A688" s="123" t="s">
        <v>31</v>
      </c>
      <c r="B688" s="129">
        <v>923</v>
      </c>
      <c r="C688" s="124">
        <v>1</v>
      </c>
      <c r="D688" s="124">
        <v>6</v>
      </c>
      <c r="E688" s="111" t="s">
        <v>28</v>
      </c>
      <c r="F688" s="112" t="s">
        <v>1</v>
      </c>
      <c r="G688" s="114">
        <v>108</v>
      </c>
      <c r="H688" s="114">
        <v>16</v>
      </c>
      <c r="I688" s="115">
        <v>0.14814814814814814</v>
      </c>
    </row>
    <row r="689" spans="1:9" ht="93.6">
      <c r="A689" s="123" t="s">
        <v>30</v>
      </c>
      <c r="B689" s="129">
        <v>923</v>
      </c>
      <c r="C689" s="124">
        <v>1</v>
      </c>
      <c r="D689" s="124">
        <v>6</v>
      </c>
      <c r="E689" s="111" t="s">
        <v>28</v>
      </c>
      <c r="F689" s="112" t="s">
        <v>27</v>
      </c>
      <c r="G689" s="114">
        <v>108</v>
      </c>
      <c r="H689" s="114">
        <v>16</v>
      </c>
      <c r="I689" s="115">
        <v>0.14814814814814814</v>
      </c>
    </row>
    <row r="690" spans="1:9">
      <c r="A690" s="123" t="s">
        <v>508</v>
      </c>
      <c r="B690" s="129">
        <v>923</v>
      </c>
      <c r="C690" s="124">
        <v>7</v>
      </c>
      <c r="D690" s="124">
        <v>0</v>
      </c>
      <c r="E690" s="111" t="s">
        <v>1</v>
      </c>
      <c r="F690" s="112" t="s">
        <v>1</v>
      </c>
      <c r="G690" s="114">
        <v>43</v>
      </c>
      <c r="H690" s="114">
        <v>43</v>
      </c>
      <c r="I690" s="115">
        <v>1</v>
      </c>
    </row>
    <row r="691" spans="1:9" ht="31.2">
      <c r="A691" s="123" t="s">
        <v>34</v>
      </c>
      <c r="B691" s="129">
        <v>923</v>
      </c>
      <c r="C691" s="124">
        <v>7</v>
      </c>
      <c r="D691" s="124">
        <v>5</v>
      </c>
      <c r="E691" s="111" t="s">
        <v>1</v>
      </c>
      <c r="F691" s="112" t="s">
        <v>1</v>
      </c>
      <c r="G691" s="114">
        <v>43</v>
      </c>
      <c r="H691" s="114">
        <v>43</v>
      </c>
      <c r="I691" s="115">
        <v>1</v>
      </c>
    </row>
    <row r="692" spans="1:9">
      <c r="A692" s="123" t="s">
        <v>57</v>
      </c>
      <c r="B692" s="129">
        <v>923</v>
      </c>
      <c r="C692" s="124">
        <v>7</v>
      </c>
      <c r="D692" s="124">
        <v>5</v>
      </c>
      <c r="E692" s="111" t="s">
        <v>56</v>
      </c>
      <c r="F692" s="112" t="s">
        <v>1</v>
      </c>
      <c r="G692" s="114">
        <v>43</v>
      </c>
      <c r="H692" s="114">
        <v>43</v>
      </c>
      <c r="I692" s="115">
        <v>1</v>
      </c>
    </row>
    <row r="693" spans="1:9" ht="46.8">
      <c r="A693" s="123" t="s">
        <v>44</v>
      </c>
      <c r="B693" s="129">
        <v>923</v>
      </c>
      <c r="C693" s="124">
        <v>7</v>
      </c>
      <c r="D693" s="124">
        <v>5</v>
      </c>
      <c r="E693" s="111" t="s">
        <v>43</v>
      </c>
      <c r="F693" s="112" t="s">
        <v>1</v>
      </c>
      <c r="G693" s="114">
        <v>43</v>
      </c>
      <c r="H693" s="114">
        <v>43</v>
      </c>
      <c r="I693" s="115">
        <v>1</v>
      </c>
    </row>
    <row r="694" spans="1:9" ht="31.2">
      <c r="A694" s="123" t="s">
        <v>42</v>
      </c>
      <c r="B694" s="129">
        <v>923</v>
      </c>
      <c r="C694" s="124">
        <v>7</v>
      </c>
      <c r="D694" s="124">
        <v>5</v>
      </c>
      <c r="E694" s="111" t="s">
        <v>41</v>
      </c>
      <c r="F694" s="112" t="s">
        <v>1</v>
      </c>
      <c r="G694" s="114">
        <v>43</v>
      </c>
      <c r="H694" s="114">
        <v>43</v>
      </c>
      <c r="I694" s="115">
        <v>1</v>
      </c>
    </row>
    <row r="695" spans="1:9" ht="31.2">
      <c r="A695" s="123" t="s">
        <v>35</v>
      </c>
      <c r="B695" s="129">
        <v>923</v>
      </c>
      <c r="C695" s="124">
        <v>7</v>
      </c>
      <c r="D695" s="124">
        <v>5</v>
      </c>
      <c r="E695" s="111" t="s">
        <v>40</v>
      </c>
      <c r="F695" s="112" t="s">
        <v>1</v>
      </c>
      <c r="G695" s="114">
        <v>43</v>
      </c>
      <c r="H695" s="114">
        <v>43</v>
      </c>
      <c r="I695" s="115">
        <v>1</v>
      </c>
    </row>
    <row r="696" spans="1:9" ht="31.2">
      <c r="A696" s="123" t="s">
        <v>13</v>
      </c>
      <c r="B696" s="129">
        <v>923</v>
      </c>
      <c r="C696" s="124">
        <v>7</v>
      </c>
      <c r="D696" s="124">
        <v>5</v>
      </c>
      <c r="E696" s="111" t="s">
        <v>40</v>
      </c>
      <c r="F696" s="112" t="s">
        <v>0</v>
      </c>
      <c r="G696" s="114">
        <v>43</v>
      </c>
      <c r="H696" s="114">
        <v>43</v>
      </c>
      <c r="I696" s="115">
        <v>1</v>
      </c>
    </row>
    <row r="697" spans="1:9">
      <c r="A697" s="207" t="s">
        <v>743</v>
      </c>
      <c r="B697" s="208"/>
      <c r="C697" s="208"/>
      <c r="D697" s="208"/>
      <c r="E697" s="208"/>
      <c r="F697" s="209"/>
      <c r="G697" s="108">
        <v>1274708.77</v>
      </c>
      <c r="H697" s="108">
        <v>570980.97</v>
      </c>
      <c r="I697" s="109">
        <v>0.44793052612323359</v>
      </c>
    </row>
    <row r="698" spans="1:9" ht="25.5" customHeight="1">
      <c r="A698" s="116"/>
      <c r="B698" s="116"/>
      <c r="C698" s="116"/>
      <c r="D698" s="116"/>
      <c r="E698" s="1"/>
      <c r="F698" s="1"/>
      <c r="G698" s="1"/>
      <c r="H698" s="1"/>
      <c r="I698" s="1"/>
    </row>
    <row r="699" spans="1:9" ht="13.2" customHeight="1">
      <c r="A699" s="1"/>
      <c r="B699" s="1"/>
      <c r="C699" s="1"/>
      <c r="D699" s="1"/>
      <c r="E699" s="1"/>
      <c r="F699" s="1"/>
      <c r="G699" s="1"/>
      <c r="H699" s="1"/>
      <c r="I699" s="1"/>
    </row>
    <row r="701" spans="1:9">
      <c r="A701" s="125" t="s">
        <v>744</v>
      </c>
      <c r="B701" s="125"/>
      <c r="C701" s="125"/>
      <c r="D701" s="125"/>
      <c r="H701" s="216" t="s">
        <v>672</v>
      </c>
      <c r="I701" s="216"/>
    </row>
  </sheetData>
  <autoFilter ref="A14:I697"/>
  <mergeCells count="8">
    <mergeCell ref="A697:F697"/>
    <mergeCell ref="H701:I701"/>
    <mergeCell ref="A10:I10"/>
    <mergeCell ref="A12:A13"/>
    <mergeCell ref="B12:F12"/>
    <mergeCell ref="G12:G13"/>
    <mergeCell ref="H12:H13"/>
    <mergeCell ref="I12:I13"/>
  </mergeCells>
  <pageMargins left="0.78740157480314965" right="0.39370078740157483" top="0.78740157480314965" bottom="0.39370078740157483" header="0.51181102362204722" footer="0.51181102362204722"/>
  <pageSetup paperSize="9" scale="74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I12" sqref="I12"/>
    </sheetView>
  </sheetViews>
  <sheetFormatPr defaultColWidth="8.5" defaultRowHeight="13.8"/>
  <cols>
    <col min="1" max="1" width="9.59765625" style="130" customWidth="1"/>
    <col min="2" max="2" width="31.8984375" style="130" customWidth="1"/>
    <col min="3" max="3" width="16.09765625" style="130" customWidth="1"/>
    <col min="4" max="4" width="15.69921875" style="149" customWidth="1"/>
    <col min="5" max="5" width="14.5" style="149" customWidth="1"/>
    <col min="6" max="256" width="8.5" style="130"/>
    <col min="257" max="257" width="9.59765625" style="130" customWidth="1"/>
    <col min="258" max="258" width="31.8984375" style="130" customWidth="1"/>
    <col min="259" max="259" width="16.09765625" style="130" customWidth="1"/>
    <col min="260" max="260" width="15.69921875" style="130" customWidth="1"/>
    <col min="261" max="261" width="14.5" style="130" customWidth="1"/>
    <col min="262" max="512" width="8.5" style="130"/>
    <col min="513" max="513" width="9.59765625" style="130" customWidth="1"/>
    <col min="514" max="514" width="31.8984375" style="130" customWidth="1"/>
    <col min="515" max="515" width="16.09765625" style="130" customWidth="1"/>
    <col min="516" max="516" width="15.69921875" style="130" customWidth="1"/>
    <col min="517" max="517" width="14.5" style="130" customWidth="1"/>
    <col min="518" max="768" width="8.5" style="130"/>
    <col min="769" max="769" width="9.59765625" style="130" customWidth="1"/>
    <col min="770" max="770" width="31.8984375" style="130" customWidth="1"/>
    <col min="771" max="771" width="16.09765625" style="130" customWidth="1"/>
    <col min="772" max="772" width="15.69921875" style="130" customWidth="1"/>
    <col min="773" max="773" width="14.5" style="130" customWidth="1"/>
    <col min="774" max="1024" width="8.5" style="130"/>
    <col min="1025" max="1025" width="9.59765625" style="130" customWidth="1"/>
    <col min="1026" max="1026" width="31.8984375" style="130" customWidth="1"/>
    <col min="1027" max="1027" width="16.09765625" style="130" customWidth="1"/>
    <col min="1028" max="1028" width="15.69921875" style="130" customWidth="1"/>
    <col min="1029" max="1029" width="14.5" style="130" customWidth="1"/>
    <col min="1030" max="1280" width="8.5" style="130"/>
    <col min="1281" max="1281" width="9.59765625" style="130" customWidth="1"/>
    <col min="1282" max="1282" width="31.8984375" style="130" customWidth="1"/>
    <col min="1283" max="1283" width="16.09765625" style="130" customWidth="1"/>
    <col min="1284" max="1284" width="15.69921875" style="130" customWidth="1"/>
    <col min="1285" max="1285" width="14.5" style="130" customWidth="1"/>
    <col min="1286" max="1536" width="8.5" style="130"/>
    <col min="1537" max="1537" width="9.59765625" style="130" customWidth="1"/>
    <col min="1538" max="1538" width="31.8984375" style="130" customWidth="1"/>
    <col min="1539" max="1539" width="16.09765625" style="130" customWidth="1"/>
    <col min="1540" max="1540" width="15.69921875" style="130" customWidth="1"/>
    <col min="1541" max="1541" width="14.5" style="130" customWidth="1"/>
    <col min="1542" max="1792" width="8.5" style="130"/>
    <col min="1793" max="1793" width="9.59765625" style="130" customWidth="1"/>
    <col min="1794" max="1794" width="31.8984375" style="130" customWidth="1"/>
    <col min="1795" max="1795" width="16.09765625" style="130" customWidth="1"/>
    <col min="1796" max="1796" width="15.69921875" style="130" customWidth="1"/>
    <col min="1797" max="1797" width="14.5" style="130" customWidth="1"/>
    <col min="1798" max="2048" width="8.5" style="130"/>
    <col min="2049" max="2049" width="9.59765625" style="130" customWidth="1"/>
    <col min="2050" max="2050" width="31.8984375" style="130" customWidth="1"/>
    <col min="2051" max="2051" width="16.09765625" style="130" customWidth="1"/>
    <col min="2052" max="2052" width="15.69921875" style="130" customWidth="1"/>
    <col min="2053" max="2053" width="14.5" style="130" customWidth="1"/>
    <col min="2054" max="2304" width="8.5" style="130"/>
    <col min="2305" max="2305" width="9.59765625" style="130" customWidth="1"/>
    <col min="2306" max="2306" width="31.8984375" style="130" customWidth="1"/>
    <col min="2307" max="2307" width="16.09765625" style="130" customWidth="1"/>
    <col min="2308" max="2308" width="15.69921875" style="130" customWidth="1"/>
    <col min="2309" max="2309" width="14.5" style="130" customWidth="1"/>
    <col min="2310" max="2560" width="8.5" style="130"/>
    <col min="2561" max="2561" width="9.59765625" style="130" customWidth="1"/>
    <col min="2562" max="2562" width="31.8984375" style="130" customWidth="1"/>
    <col min="2563" max="2563" width="16.09765625" style="130" customWidth="1"/>
    <col min="2564" max="2564" width="15.69921875" style="130" customWidth="1"/>
    <col min="2565" max="2565" width="14.5" style="130" customWidth="1"/>
    <col min="2566" max="2816" width="8.5" style="130"/>
    <col min="2817" max="2817" width="9.59765625" style="130" customWidth="1"/>
    <col min="2818" max="2818" width="31.8984375" style="130" customWidth="1"/>
    <col min="2819" max="2819" width="16.09765625" style="130" customWidth="1"/>
    <col min="2820" max="2820" width="15.69921875" style="130" customWidth="1"/>
    <col min="2821" max="2821" width="14.5" style="130" customWidth="1"/>
    <col min="2822" max="3072" width="8.5" style="130"/>
    <col min="3073" max="3073" width="9.59765625" style="130" customWidth="1"/>
    <col min="3074" max="3074" width="31.8984375" style="130" customWidth="1"/>
    <col min="3075" max="3075" width="16.09765625" style="130" customWidth="1"/>
    <col min="3076" max="3076" width="15.69921875" style="130" customWidth="1"/>
    <col min="3077" max="3077" width="14.5" style="130" customWidth="1"/>
    <col min="3078" max="3328" width="8.5" style="130"/>
    <col min="3329" max="3329" width="9.59765625" style="130" customWidth="1"/>
    <col min="3330" max="3330" width="31.8984375" style="130" customWidth="1"/>
    <col min="3331" max="3331" width="16.09765625" style="130" customWidth="1"/>
    <col min="3332" max="3332" width="15.69921875" style="130" customWidth="1"/>
    <col min="3333" max="3333" width="14.5" style="130" customWidth="1"/>
    <col min="3334" max="3584" width="8.5" style="130"/>
    <col min="3585" max="3585" width="9.59765625" style="130" customWidth="1"/>
    <col min="3586" max="3586" width="31.8984375" style="130" customWidth="1"/>
    <col min="3587" max="3587" width="16.09765625" style="130" customWidth="1"/>
    <col min="3588" max="3588" width="15.69921875" style="130" customWidth="1"/>
    <col min="3589" max="3589" width="14.5" style="130" customWidth="1"/>
    <col min="3590" max="3840" width="8.5" style="130"/>
    <col min="3841" max="3841" width="9.59765625" style="130" customWidth="1"/>
    <col min="3842" max="3842" width="31.8984375" style="130" customWidth="1"/>
    <col min="3843" max="3843" width="16.09765625" style="130" customWidth="1"/>
    <col min="3844" max="3844" width="15.69921875" style="130" customWidth="1"/>
    <col min="3845" max="3845" width="14.5" style="130" customWidth="1"/>
    <col min="3846" max="4096" width="8.5" style="130"/>
    <col min="4097" max="4097" width="9.59765625" style="130" customWidth="1"/>
    <col min="4098" max="4098" width="31.8984375" style="130" customWidth="1"/>
    <col min="4099" max="4099" width="16.09765625" style="130" customWidth="1"/>
    <col min="4100" max="4100" width="15.69921875" style="130" customWidth="1"/>
    <col min="4101" max="4101" width="14.5" style="130" customWidth="1"/>
    <col min="4102" max="4352" width="8.5" style="130"/>
    <col min="4353" max="4353" width="9.59765625" style="130" customWidth="1"/>
    <col min="4354" max="4354" width="31.8984375" style="130" customWidth="1"/>
    <col min="4355" max="4355" width="16.09765625" style="130" customWidth="1"/>
    <col min="4356" max="4356" width="15.69921875" style="130" customWidth="1"/>
    <col min="4357" max="4357" width="14.5" style="130" customWidth="1"/>
    <col min="4358" max="4608" width="8.5" style="130"/>
    <col min="4609" max="4609" width="9.59765625" style="130" customWidth="1"/>
    <col min="4610" max="4610" width="31.8984375" style="130" customWidth="1"/>
    <col min="4611" max="4611" width="16.09765625" style="130" customWidth="1"/>
    <col min="4612" max="4612" width="15.69921875" style="130" customWidth="1"/>
    <col min="4613" max="4613" width="14.5" style="130" customWidth="1"/>
    <col min="4614" max="4864" width="8.5" style="130"/>
    <col min="4865" max="4865" width="9.59765625" style="130" customWidth="1"/>
    <col min="4866" max="4866" width="31.8984375" style="130" customWidth="1"/>
    <col min="4867" max="4867" width="16.09765625" style="130" customWidth="1"/>
    <col min="4868" max="4868" width="15.69921875" style="130" customWidth="1"/>
    <col min="4869" max="4869" width="14.5" style="130" customWidth="1"/>
    <col min="4870" max="5120" width="8.5" style="130"/>
    <col min="5121" max="5121" width="9.59765625" style="130" customWidth="1"/>
    <col min="5122" max="5122" width="31.8984375" style="130" customWidth="1"/>
    <col min="5123" max="5123" width="16.09765625" style="130" customWidth="1"/>
    <col min="5124" max="5124" width="15.69921875" style="130" customWidth="1"/>
    <col min="5125" max="5125" width="14.5" style="130" customWidth="1"/>
    <col min="5126" max="5376" width="8.5" style="130"/>
    <col min="5377" max="5377" width="9.59765625" style="130" customWidth="1"/>
    <col min="5378" max="5378" width="31.8984375" style="130" customWidth="1"/>
    <col min="5379" max="5379" width="16.09765625" style="130" customWidth="1"/>
    <col min="5380" max="5380" width="15.69921875" style="130" customWidth="1"/>
    <col min="5381" max="5381" width="14.5" style="130" customWidth="1"/>
    <col min="5382" max="5632" width="8.5" style="130"/>
    <col min="5633" max="5633" width="9.59765625" style="130" customWidth="1"/>
    <col min="5634" max="5634" width="31.8984375" style="130" customWidth="1"/>
    <col min="5635" max="5635" width="16.09765625" style="130" customWidth="1"/>
    <col min="5636" max="5636" width="15.69921875" style="130" customWidth="1"/>
    <col min="5637" max="5637" width="14.5" style="130" customWidth="1"/>
    <col min="5638" max="5888" width="8.5" style="130"/>
    <col min="5889" max="5889" width="9.59765625" style="130" customWidth="1"/>
    <col min="5890" max="5890" width="31.8984375" style="130" customWidth="1"/>
    <col min="5891" max="5891" width="16.09765625" style="130" customWidth="1"/>
    <col min="5892" max="5892" width="15.69921875" style="130" customWidth="1"/>
    <col min="5893" max="5893" width="14.5" style="130" customWidth="1"/>
    <col min="5894" max="6144" width="8.5" style="130"/>
    <col min="6145" max="6145" width="9.59765625" style="130" customWidth="1"/>
    <col min="6146" max="6146" width="31.8984375" style="130" customWidth="1"/>
    <col min="6147" max="6147" width="16.09765625" style="130" customWidth="1"/>
    <col min="6148" max="6148" width="15.69921875" style="130" customWidth="1"/>
    <col min="6149" max="6149" width="14.5" style="130" customWidth="1"/>
    <col min="6150" max="6400" width="8.5" style="130"/>
    <col min="6401" max="6401" width="9.59765625" style="130" customWidth="1"/>
    <col min="6402" max="6402" width="31.8984375" style="130" customWidth="1"/>
    <col min="6403" max="6403" width="16.09765625" style="130" customWidth="1"/>
    <col min="6404" max="6404" width="15.69921875" style="130" customWidth="1"/>
    <col min="6405" max="6405" width="14.5" style="130" customWidth="1"/>
    <col min="6406" max="6656" width="8.5" style="130"/>
    <col min="6657" max="6657" width="9.59765625" style="130" customWidth="1"/>
    <col min="6658" max="6658" width="31.8984375" style="130" customWidth="1"/>
    <col min="6659" max="6659" width="16.09765625" style="130" customWidth="1"/>
    <col min="6660" max="6660" width="15.69921875" style="130" customWidth="1"/>
    <col min="6661" max="6661" width="14.5" style="130" customWidth="1"/>
    <col min="6662" max="6912" width="8.5" style="130"/>
    <col min="6913" max="6913" width="9.59765625" style="130" customWidth="1"/>
    <col min="6914" max="6914" width="31.8984375" style="130" customWidth="1"/>
    <col min="6915" max="6915" width="16.09765625" style="130" customWidth="1"/>
    <col min="6916" max="6916" width="15.69921875" style="130" customWidth="1"/>
    <col min="6917" max="6917" width="14.5" style="130" customWidth="1"/>
    <col min="6918" max="7168" width="8.5" style="130"/>
    <col min="7169" max="7169" width="9.59765625" style="130" customWidth="1"/>
    <col min="7170" max="7170" width="31.8984375" style="130" customWidth="1"/>
    <col min="7171" max="7171" width="16.09765625" style="130" customWidth="1"/>
    <col min="7172" max="7172" width="15.69921875" style="130" customWidth="1"/>
    <col min="7173" max="7173" width="14.5" style="130" customWidth="1"/>
    <col min="7174" max="7424" width="8.5" style="130"/>
    <col min="7425" max="7425" width="9.59765625" style="130" customWidth="1"/>
    <col min="7426" max="7426" width="31.8984375" style="130" customWidth="1"/>
    <col min="7427" max="7427" width="16.09765625" style="130" customWidth="1"/>
    <col min="7428" max="7428" width="15.69921875" style="130" customWidth="1"/>
    <col min="7429" max="7429" width="14.5" style="130" customWidth="1"/>
    <col min="7430" max="7680" width="8.5" style="130"/>
    <col min="7681" max="7681" width="9.59765625" style="130" customWidth="1"/>
    <col min="7682" max="7682" width="31.8984375" style="130" customWidth="1"/>
    <col min="7683" max="7683" width="16.09765625" style="130" customWidth="1"/>
    <col min="7684" max="7684" width="15.69921875" style="130" customWidth="1"/>
    <col min="7685" max="7685" width="14.5" style="130" customWidth="1"/>
    <col min="7686" max="7936" width="8.5" style="130"/>
    <col min="7937" max="7937" width="9.59765625" style="130" customWidth="1"/>
    <col min="7938" max="7938" width="31.8984375" style="130" customWidth="1"/>
    <col min="7939" max="7939" width="16.09765625" style="130" customWidth="1"/>
    <col min="7940" max="7940" width="15.69921875" style="130" customWidth="1"/>
    <col min="7941" max="7941" width="14.5" style="130" customWidth="1"/>
    <col min="7942" max="8192" width="8.5" style="130"/>
    <col min="8193" max="8193" width="9.59765625" style="130" customWidth="1"/>
    <col min="8194" max="8194" width="31.8984375" style="130" customWidth="1"/>
    <col min="8195" max="8195" width="16.09765625" style="130" customWidth="1"/>
    <col min="8196" max="8196" width="15.69921875" style="130" customWidth="1"/>
    <col min="8197" max="8197" width="14.5" style="130" customWidth="1"/>
    <col min="8198" max="8448" width="8.5" style="130"/>
    <col min="8449" max="8449" width="9.59765625" style="130" customWidth="1"/>
    <col min="8450" max="8450" width="31.8984375" style="130" customWidth="1"/>
    <col min="8451" max="8451" width="16.09765625" style="130" customWidth="1"/>
    <col min="8452" max="8452" width="15.69921875" style="130" customWidth="1"/>
    <col min="8453" max="8453" width="14.5" style="130" customWidth="1"/>
    <col min="8454" max="8704" width="8.5" style="130"/>
    <col min="8705" max="8705" width="9.59765625" style="130" customWidth="1"/>
    <col min="8706" max="8706" width="31.8984375" style="130" customWidth="1"/>
    <col min="8707" max="8707" width="16.09765625" style="130" customWidth="1"/>
    <col min="8708" max="8708" width="15.69921875" style="130" customWidth="1"/>
    <col min="8709" max="8709" width="14.5" style="130" customWidth="1"/>
    <col min="8710" max="8960" width="8.5" style="130"/>
    <col min="8961" max="8961" width="9.59765625" style="130" customWidth="1"/>
    <col min="8962" max="8962" width="31.8984375" style="130" customWidth="1"/>
    <col min="8963" max="8963" width="16.09765625" style="130" customWidth="1"/>
    <col min="8964" max="8964" width="15.69921875" style="130" customWidth="1"/>
    <col min="8965" max="8965" width="14.5" style="130" customWidth="1"/>
    <col min="8966" max="9216" width="8.5" style="130"/>
    <col min="9217" max="9217" width="9.59765625" style="130" customWidth="1"/>
    <col min="9218" max="9218" width="31.8984375" style="130" customWidth="1"/>
    <col min="9219" max="9219" width="16.09765625" style="130" customWidth="1"/>
    <col min="9220" max="9220" width="15.69921875" style="130" customWidth="1"/>
    <col min="9221" max="9221" width="14.5" style="130" customWidth="1"/>
    <col min="9222" max="9472" width="8.5" style="130"/>
    <col min="9473" max="9473" width="9.59765625" style="130" customWidth="1"/>
    <col min="9474" max="9474" width="31.8984375" style="130" customWidth="1"/>
    <col min="9475" max="9475" width="16.09765625" style="130" customWidth="1"/>
    <col min="9476" max="9476" width="15.69921875" style="130" customWidth="1"/>
    <col min="9477" max="9477" width="14.5" style="130" customWidth="1"/>
    <col min="9478" max="9728" width="8.5" style="130"/>
    <col min="9729" max="9729" width="9.59765625" style="130" customWidth="1"/>
    <col min="9730" max="9730" width="31.8984375" style="130" customWidth="1"/>
    <col min="9731" max="9731" width="16.09765625" style="130" customWidth="1"/>
    <col min="9732" max="9732" width="15.69921875" style="130" customWidth="1"/>
    <col min="9733" max="9733" width="14.5" style="130" customWidth="1"/>
    <col min="9734" max="9984" width="8.5" style="130"/>
    <col min="9985" max="9985" width="9.59765625" style="130" customWidth="1"/>
    <col min="9986" max="9986" width="31.8984375" style="130" customWidth="1"/>
    <col min="9987" max="9987" width="16.09765625" style="130" customWidth="1"/>
    <col min="9988" max="9988" width="15.69921875" style="130" customWidth="1"/>
    <col min="9989" max="9989" width="14.5" style="130" customWidth="1"/>
    <col min="9990" max="10240" width="8.5" style="130"/>
    <col min="10241" max="10241" width="9.59765625" style="130" customWidth="1"/>
    <col min="10242" max="10242" width="31.8984375" style="130" customWidth="1"/>
    <col min="10243" max="10243" width="16.09765625" style="130" customWidth="1"/>
    <col min="10244" max="10244" width="15.69921875" style="130" customWidth="1"/>
    <col min="10245" max="10245" width="14.5" style="130" customWidth="1"/>
    <col min="10246" max="10496" width="8.5" style="130"/>
    <col min="10497" max="10497" width="9.59765625" style="130" customWidth="1"/>
    <col min="10498" max="10498" width="31.8984375" style="130" customWidth="1"/>
    <col min="10499" max="10499" width="16.09765625" style="130" customWidth="1"/>
    <col min="10500" max="10500" width="15.69921875" style="130" customWidth="1"/>
    <col min="10501" max="10501" width="14.5" style="130" customWidth="1"/>
    <col min="10502" max="10752" width="8.5" style="130"/>
    <col min="10753" max="10753" width="9.59765625" style="130" customWidth="1"/>
    <col min="10754" max="10754" width="31.8984375" style="130" customWidth="1"/>
    <col min="10755" max="10755" width="16.09765625" style="130" customWidth="1"/>
    <col min="10756" max="10756" width="15.69921875" style="130" customWidth="1"/>
    <col min="10757" max="10757" width="14.5" style="130" customWidth="1"/>
    <col min="10758" max="11008" width="8.5" style="130"/>
    <col min="11009" max="11009" width="9.59765625" style="130" customWidth="1"/>
    <col min="11010" max="11010" width="31.8984375" style="130" customWidth="1"/>
    <col min="11011" max="11011" width="16.09765625" style="130" customWidth="1"/>
    <col min="11012" max="11012" width="15.69921875" style="130" customWidth="1"/>
    <col min="11013" max="11013" width="14.5" style="130" customWidth="1"/>
    <col min="11014" max="11264" width="8.5" style="130"/>
    <col min="11265" max="11265" width="9.59765625" style="130" customWidth="1"/>
    <col min="11266" max="11266" width="31.8984375" style="130" customWidth="1"/>
    <col min="11267" max="11267" width="16.09765625" style="130" customWidth="1"/>
    <col min="11268" max="11268" width="15.69921875" style="130" customWidth="1"/>
    <col min="11269" max="11269" width="14.5" style="130" customWidth="1"/>
    <col min="11270" max="11520" width="8.5" style="130"/>
    <col min="11521" max="11521" width="9.59765625" style="130" customWidth="1"/>
    <col min="11522" max="11522" width="31.8984375" style="130" customWidth="1"/>
    <col min="11523" max="11523" width="16.09765625" style="130" customWidth="1"/>
    <col min="11524" max="11524" width="15.69921875" style="130" customWidth="1"/>
    <col min="11525" max="11525" width="14.5" style="130" customWidth="1"/>
    <col min="11526" max="11776" width="8.5" style="130"/>
    <col min="11777" max="11777" width="9.59765625" style="130" customWidth="1"/>
    <col min="11778" max="11778" width="31.8984375" style="130" customWidth="1"/>
    <col min="11779" max="11779" width="16.09765625" style="130" customWidth="1"/>
    <col min="11780" max="11780" width="15.69921875" style="130" customWidth="1"/>
    <col min="11781" max="11781" width="14.5" style="130" customWidth="1"/>
    <col min="11782" max="12032" width="8.5" style="130"/>
    <col min="12033" max="12033" width="9.59765625" style="130" customWidth="1"/>
    <col min="12034" max="12034" width="31.8984375" style="130" customWidth="1"/>
    <col min="12035" max="12035" width="16.09765625" style="130" customWidth="1"/>
    <col min="12036" max="12036" width="15.69921875" style="130" customWidth="1"/>
    <col min="12037" max="12037" width="14.5" style="130" customWidth="1"/>
    <col min="12038" max="12288" width="8.5" style="130"/>
    <col min="12289" max="12289" width="9.59765625" style="130" customWidth="1"/>
    <col min="12290" max="12290" width="31.8984375" style="130" customWidth="1"/>
    <col min="12291" max="12291" width="16.09765625" style="130" customWidth="1"/>
    <col min="12292" max="12292" width="15.69921875" style="130" customWidth="1"/>
    <col min="12293" max="12293" width="14.5" style="130" customWidth="1"/>
    <col min="12294" max="12544" width="8.5" style="130"/>
    <col min="12545" max="12545" width="9.59765625" style="130" customWidth="1"/>
    <col min="12546" max="12546" width="31.8984375" style="130" customWidth="1"/>
    <col min="12547" max="12547" width="16.09765625" style="130" customWidth="1"/>
    <col min="12548" max="12548" width="15.69921875" style="130" customWidth="1"/>
    <col min="12549" max="12549" width="14.5" style="130" customWidth="1"/>
    <col min="12550" max="12800" width="8.5" style="130"/>
    <col min="12801" max="12801" width="9.59765625" style="130" customWidth="1"/>
    <col min="12802" max="12802" width="31.8984375" style="130" customWidth="1"/>
    <col min="12803" max="12803" width="16.09765625" style="130" customWidth="1"/>
    <col min="12804" max="12804" width="15.69921875" style="130" customWidth="1"/>
    <col min="12805" max="12805" width="14.5" style="130" customWidth="1"/>
    <col min="12806" max="13056" width="8.5" style="130"/>
    <col min="13057" max="13057" width="9.59765625" style="130" customWidth="1"/>
    <col min="13058" max="13058" width="31.8984375" style="130" customWidth="1"/>
    <col min="13059" max="13059" width="16.09765625" style="130" customWidth="1"/>
    <col min="13060" max="13060" width="15.69921875" style="130" customWidth="1"/>
    <col min="13061" max="13061" width="14.5" style="130" customWidth="1"/>
    <col min="13062" max="13312" width="8.5" style="130"/>
    <col min="13313" max="13313" width="9.59765625" style="130" customWidth="1"/>
    <col min="13314" max="13314" width="31.8984375" style="130" customWidth="1"/>
    <col min="13315" max="13315" width="16.09765625" style="130" customWidth="1"/>
    <col min="13316" max="13316" width="15.69921875" style="130" customWidth="1"/>
    <col min="13317" max="13317" width="14.5" style="130" customWidth="1"/>
    <col min="13318" max="13568" width="8.5" style="130"/>
    <col min="13569" max="13569" width="9.59765625" style="130" customWidth="1"/>
    <col min="13570" max="13570" width="31.8984375" style="130" customWidth="1"/>
    <col min="13571" max="13571" width="16.09765625" style="130" customWidth="1"/>
    <col min="13572" max="13572" width="15.69921875" style="130" customWidth="1"/>
    <col min="13573" max="13573" width="14.5" style="130" customWidth="1"/>
    <col min="13574" max="13824" width="8.5" style="130"/>
    <col min="13825" max="13825" width="9.59765625" style="130" customWidth="1"/>
    <col min="13826" max="13826" width="31.8984375" style="130" customWidth="1"/>
    <col min="13827" max="13827" width="16.09765625" style="130" customWidth="1"/>
    <col min="13828" max="13828" width="15.69921875" style="130" customWidth="1"/>
    <col min="13829" max="13829" width="14.5" style="130" customWidth="1"/>
    <col min="13830" max="14080" width="8.5" style="130"/>
    <col min="14081" max="14081" width="9.59765625" style="130" customWidth="1"/>
    <col min="14082" max="14082" width="31.8984375" style="130" customWidth="1"/>
    <col min="14083" max="14083" width="16.09765625" style="130" customWidth="1"/>
    <col min="14084" max="14084" width="15.69921875" style="130" customWidth="1"/>
    <col min="14085" max="14085" width="14.5" style="130" customWidth="1"/>
    <col min="14086" max="14336" width="8.5" style="130"/>
    <col min="14337" max="14337" width="9.59765625" style="130" customWidth="1"/>
    <col min="14338" max="14338" width="31.8984375" style="130" customWidth="1"/>
    <col min="14339" max="14339" width="16.09765625" style="130" customWidth="1"/>
    <col min="14340" max="14340" width="15.69921875" style="130" customWidth="1"/>
    <col min="14341" max="14341" width="14.5" style="130" customWidth="1"/>
    <col min="14342" max="14592" width="8.5" style="130"/>
    <col min="14593" max="14593" width="9.59765625" style="130" customWidth="1"/>
    <col min="14594" max="14594" width="31.8984375" style="130" customWidth="1"/>
    <col min="14595" max="14595" width="16.09765625" style="130" customWidth="1"/>
    <col min="14596" max="14596" width="15.69921875" style="130" customWidth="1"/>
    <col min="14597" max="14597" width="14.5" style="130" customWidth="1"/>
    <col min="14598" max="14848" width="8.5" style="130"/>
    <col min="14849" max="14849" width="9.59765625" style="130" customWidth="1"/>
    <col min="14850" max="14850" width="31.8984375" style="130" customWidth="1"/>
    <col min="14851" max="14851" width="16.09765625" style="130" customWidth="1"/>
    <col min="14852" max="14852" width="15.69921875" style="130" customWidth="1"/>
    <col min="14853" max="14853" width="14.5" style="130" customWidth="1"/>
    <col min="14854" max="15104" width="8.5" style="130"/>
    <col min="15105" max="15105" width="9.59765625" style="130" customWidth="1"/>
    <col min="15106" max="15106" width="31.8984375" style="130" customWidth="1"/>
    <col min="15107" max="15107" width="16.09765625" style="130" customWidth="1"/>
    <col min="15108" max="15108" width="15.69921875" style="130" customWidth="1"/>
    <col min="15109" max="15109" width="14.5" style="130" customWidth="1"/>
    <col min="15110" max="15360" width="8.5" style="130"/>
    <col min="15361" max="15361" width="9.59765625" style="130" customWidth="1"/>
    <col min="15362" max="15362" width="31.8984375" style="130" customWidth="1"/>
    <col min="15363" max="15363" width="16.09765625" style="130" customWidth="1"/>
    <col min="15364" max="15364" width="15.69921875" style="130" customWidth="1"/>
    <col min="15365" max="15365" width="14.5" style="130" customWidth="1"/>
    <col min="15366" max="15616" width="8.5" style="130"/>
    <col min="15617" max="15617" width="9.59765625" style="130" customWidth="1"/>
    <col min="15618" max="15618" width="31.8984375" style="130" customWidth="1"/>
    <col min="15619" max="15619" width="16.09765625" style="130" customWidth="1"/>
    <col min="15620" max="15620" width="15.69921875" style="130" customWidth="1"/>
    <col min="15621" max="15621" width="14.5" style="130" customWidth="1"/>
    <col min="15622" max="15872" width="8.5" style="130"/>
    <col min="15873" max="15873" width="9.59765625" style="130" customWidth="1"/>
    <col min="15874" max="15874" width="31.8984375" style="130" customWidth="1"/>
    <col min="15875" max="15875" width="16.09765625" style="130" customWidth="1"/>
    <col min="15876" max="15876" width="15.69921875" style="130" customWidth="1"/>
    <col min="15877" max="15877" width="14.5" style="130" customWidth="1"/>
    <col min="15878" max="16128" width="8.5" style="130"/>
    <col min="16129" max="16129" width="9.59765625" style="130" customWidth="1"/>
    <col min="16130" max="16130" width="31.8984375" style="130" customWidth="1"/>
    <col min="16131" max="16131" width="16.09765625" style="130" customWidth="1"/>
    <col min="16132" max="16132" width="15.69921875" style="130" customWidth="1"/>
    <col min="16133" max="16133" width="14.5" style="130" customWidth="1"/>
    <col min="16134" max="16384" width="8.5" style="130"/>
  </cols>
  <sheetData>
    <row r="1" spans="1:8">
      <c r="C1" s="131"/>
      <c r="D1" s="132"/>
      <c r="E1" s="132"/>
      <c r="F1" s="132"/>
    </row>
    <row r="2" spans="1:8">
      <c r="C2" s="131"/>
      <c r="D2" s="132"/>
      <c r="E2" s="132"/>
      <c r="F2" s="132"/>
    </row>
    <row r="3" spans="1:8" ht="27.6" customHeight="1">
      <c r="C3" s="227"/>
      <c r="D3" s="227"/>
      <c r="E3" s="227"/>
      <c r="F3" s="227"/>
    </row>
    <row r="4" spans="1:8" ht="19.2" customHeight="1">
      <c r="C4" s="228"/>
      <c r="D4" s="228"/>
      <c r="E4" s="228"/>
      <c r="F4" s="228"/>
    </row>
    <row r="6" spans="1:8">
      <c r="A6" s="133"/>
      <c r="B6" s="133"/>
      <c r="C6" s="133"/>
      <c r="D6" s="134"/>
      <c r="E6" s="134"/>
      <c r="F6" s="133"/>
      <c r="G6" s="133"/>
      <c r="H6" s="133"/>
    </row>
    <row r="7" spans="1:8" ht="56.4" customHeight="1">
      <c r="A7" s="229" t="s">
        <v>750</v>
      </c>
      <c r="B7" s="229"/>
      <c r="C7" s="229"/>
      <c r="D7" s="229"/>
      <c r="E7" s="229"/>
      <c r="F7" s="133"/>
      <c r="G7" s="133"/>
      <c r="H7" s="133"/>
    </row>
    <row r="8" spans="1:8">
      <c r="A8" s="133"/>
      <c r="B8" s="133"/>
      <c r="C8" s="133"/>
      <c r="D8" s="134"/>
      <c r="E8" s="134"/>
      <c r="F8" s="133"/>
      <c r="G8" s="133"/>
      <c r="H8" s="133"/>
    </row>
    <row r="9" spans="1:8">
      <c r="A9" s="133"/>
      <c r="B9" s="133"/>
      <c r="D9" s="134"/>
      <c r="E9" s="135" t="s">
        <v>537</v>
      </c>
      <c r="F9" s="133"/>
      <c r="G9" s="133"/>
      <c r="H9" s="133"/>
    </row>
    <row r="10" spans="1:8" ht="34.950000000000003" customHeight="1">
      <c r="A10" s="230" t="s">
        <v>751</v>
      </c>
      <c r="B10" s="232" t="s">
        <v>752</v>
      </c>
      <c r="C10" s="234" t="s">
        <v>753</v>
      </c>
      <c r="D10" s="235"/>
      <c r="E10" s="236"/>
      <c r="F10" s="133"/>
      <c r="G10" s="133"/>
      <c r="H10" s="133"/>
    </row>
    <row r="11" spans="1:8" ht="25.5" customHeight="1">
      <c r="A11" s="231"/>
      <c r="B11" s="233"/>
      <c r="C11" s="136" t="s">
        <v>754</v>
      </c>
      <c r="D11" s="137" t="s">
        <v>506</v>
      </c>
      <c r="E11" s="138" t="s">
        <v>505</v>
      </c>
      <c r="F11" s="133"/>
      <c r="G11" s="133"/>
      <c r="H11" s="133"/>
    </row>
    <row r="12" spans="1:8" ht="18">
      <c r="A12" s="139">
        <v>1</v>
      </c>
      <c r="B12" s="140" t="s">
        <v>755</v>
      </c>
      <c r="C12" s="141">
        <v>4040.4</v>
      </c>
      <c r="D12" s="142">
        <v>1892</v>
      </c>
      <c r="E12" s="143">
        <f>D12/C12</f>
        <v>0.46827046827046825</v>
      </c>
      <c r="F12" s="133"/>
      <c r="G12" s="133"/>
      <c r="H12" s="133"/>
    </row>
    <row r="13" spans="1:8" ht="18">
      <c r="A13" s="139">
        <v>2</v>
      </c>
      <c r="B13" s="140" t="s">
        <v>756</v>
      </c>
      <c r="C13" s="141">
        <v>7511.6</v>
      </c>
      <c r="D13" s="144">
        <v>4024.8</v>
      </c>
      <c r="E13" s="143">
        <f t="shared" ref="E13:E30" si="0">D13/C13</f>
        <v>0.53581127855583366</v>
      </c>
      <c r="F13" s="133"/>
      <c r="G13" s="133"/>
      <c r="H13" s="133"/>
    </row>
    <row r="14" spans="1:8" ht="18">
      <c r="A14" s="139">
        <v>3</v>
      </c>
      <c r="B14" s="140" t="s">
        <v>757</v>
      </c>
      <c r="C14" s="141">
        <v>5852</v>
      </c>
      <c r="D14" s="144">
        <v>3144.4</v>
      </c>
      <c r="E14" s="143">
        <f t="shared" si="0"/>
        <v>0.53732057416267942</v>
      </c>
      <c r="F14" s="133"/>
      <c r="G14" s="133"/>
      <c r="H14" s="133"/>
    </row>
    <row r="15" spans="1:8" ht="18">
      <c r="A15" s="139">
        <v>4</v>
      </c>
      <c r="B15" s="140" t="s">
        <v>758</v>
      </c>
      <c r="C15" s="141">
        <v>8164.6</v>
      </c>
      <c r="D15" s="144">
        <v>4331.6000000000004</v>
      </c>
      <c r="E15" s="143">
        <f t="shared" si="0"/>
        <v>0.53053425764887441</v>
      </c>
      <c r="F15" s="133"/>
      <c r="G15" s="133"/>
      <c r="H15" s="133"/>
    </row>
    <row r="16" spans="1:8" ht="18">
      <c r="A16" s="139">
        <v>5</v>
      </c>
      <c r="B16" s="140" t="s">
        <v>759</v>
      </c>
      <c r="C16" s="141">
        <v>3945.8</v>
      </c>
      <c r="D16" s="144">
        <v>1952</v>
      </c>
      <c r="E16" s="143">
        <f t="shared" si="0"/>
        <v>0.49470322874955647</v>
      </c>
      <c r="F16" s="133"/>
      <c r="G16" s="133"/>
      <c r="H16" s="133"/>
    </row>
    <row r="17" spans="1:8" ht="18">
      <c r="A17" s="139">
        <v>6</v>
      </c>
      <c r="B17" s="140" t="s">
        <v>760</v>
      </c>
      <c r="C17" s="141">
        <v>2125</v>
      </c>
      <c r="D17" s="144">
        <v>1202</v>
      </c>
      <c r="E17" s="143">
        <f t="shared" si="0"/>
        <v>0.56564705882352939</v>
      </c>
      <c r="F17" s="133"/>
      <c r="G17" s="133"/>
      <c r="H17" s="133"/>
    </row>
    <row r="18" spans="1:8" ht="18">
      <c r="A18" s="139">
        <v>7</v>
      </c>
      <c r="B18" s="140" t="s">
        <v>761</v>
      </c>
      <c r="C18" s="141">
        <v>6601.5</v>
      </c>
      <c r="D18" s="144">
        <v>3445.2</v>
      </c>
      <c r="E18" s="143">
        <f t="shared" si="0"/>
        <v>0.52188139059304706</v>
      </c>
      <c r="F18" s="133"/>
      <c r="G18" s="133"/>
      <c r="H18" s="133"/>
    </row>
    <row r="19" spans="1:8" ht="18">
      <c r="A19" s="139">
        <v>8</v>
      </c>
      <c r="B19" s="140" t="s">
        <v>762</v>
      </c>
      <c r="C19" s="141">
        <v>5761.5</v>
      </c>
      <c r="D19" s="144">
        <v>2100</v>
      </c>
      <c r="E19" s="143">
        <f t="shared" si="0"/>
        <v>0.36448841447539704</v>
      </c>
      <c r="F19" s="133"/>
      <c r="G19" s="133"/>
      <c r="H19" s="133"/>
    </row>
    <row r="20" spans="1:8" ht="18">
      <c r="A20" s="139">
        <v>9</v>
      </c>
      <c r="B20" s="140" t="s">
        <v>763</v>
      </c>
      <c r="C20" s="141">
        <v>4287.7</v>
      </c>
      <c r="D20" s="144">
        <v>2284.8000000000002</v>
      </c>
      <c r="E20" s="143">
        <f t="shared" si="0"/>
        <v>0.5328731021293468</v>
      </c>
      <c r="F20" s="133"/>
      <c r="G20" s="133"/>
      <c r="H20" s="133"/>
    </row>
    <row r="21" spans="1:8" ht="18">
      <c r="A21" s="139">
        <v>10</v>
      </c>
      <c r="B21" s="140" t="s">
        <v>764</v>
      </c>
      <c r="C21" s="141">
        <v>7010.2</v>
      </c>
      <c r="D21" s="144">
        <v>3748.8</v>
      </c>
      <c r="E21" s="143">
        <f t="shared" si="0"/>
        <v>0.53476363013894046</v>
      </c>
      <c r="F21" s="133"/>
      <c r="G21" s="133"/>
      <c r="H21" s="133"/>
    </row>
    <row r="22" spans="1:8" ht="18">
      <c r="A22" s="139">
        <v>11</v>
      </c>
      <c r="B22" s="140" t="s">
        <v>765</v>
      </c>
      <c r="C22" s="141">
        <v>2681.1</v>
      </c>
      <c r="D22" s="144">
        <v>1419.7</v>
      </c>
      <c r="E22" s="143">
        <f t="shared" si="0"/>
        <v>0.52952146507030695</v>
      </c>
      <c r="F22" s="133"/>
      <c r="G22" s="133"/>
      <c r="H22" s="133"/>
    </row>
    <row r="23" spans="1:8" ht="18">
      <c r="A23" s="139">
        <v>12</v>
      </c>
      <c r="B23" s="140" t="s">
        <v>766</v>
      </c>
      <c r="C23" s="141">
        <v>3208.5</v>
      </c>
      <c r="D23" s="144">
        <v>1708</v>
      </c>
      <c r="E23" s="143">
        <f t="shared" si="0"/>
        <v>0.53233598254636127</v>
      </c>
      <c r="F23" s="133"/>
      <c r="G23" s="133"/>
      <c r="H23" s="133"/>
    </row>
    <row r="24" spans="1:8" ht="18">
      <c r="A24" s="139">
        <v>13</v>
      </c>
      <c r="B24" s="140" t="s">
        <v>767</v>
      </c>
      <c r="C24" s="141">
        <v>7797.7</v>
      </c>
      <c r="D24" s="144">
        <v>4072</v>
      </c>
      <c r="E24" s="143">
        <f t="shared" si="0"/>
        <v>0.52220526565525738</v>
      </c>
      <c r="F24" s="133"/>
      <c r="G24" s="133"/>
      <c r="H24" s="133"/>
    </row>
    <row r="25" spans="1:8" ht="18">
      <c r="A25" s="139">
        <v>14</v>
      </c>
      <c r="B25" s="140" t="s">
        <v>768</v>
      </c>
      <c r="C25" s="141">
        <v>4326.3</v>
      </c>
      <c r="D25" s="144">
        <v>2304.4</v>
      </c>
      <c r="E25" s="143">
        <f t="shared" si="0"/>
        <v>0.53264914592145718</v>
      </c>
      <c r="F25" s="133"/>
      <c r="G25" s="133"/>
      <c r="H25" s="133"/>
    </row>
    <row r="26" spans="1:8" ht="18">
      <c r="A26" s="139">
        <v>15</v>
      </c>
      <c r="B26" s="140" t="s">
        <v>769</v>
      </c>
      <c r="C26" s="141">
        <v>3470.6</v>
      </c>
      <c r="D26" s="144">
        <v>1827</v>
      </c>
      <c r="E26" s="143">
        <f t="shared" si="0"/>
        <v>0.52642194433239209</v>
      </c>
      <c r="F26" s="133"/>
      <c r="G26" s="133"/>
      <c r="H26" s="133"/>
    </row>
    <row r="27" spans="1:8" ht="18">
      <c r="A27" s="139">
        <v>16</v>
      </c>
      <c r="B27" s="140" t="s">
        <v>770</v>
      </c>
      <c r="C27" s="141">
        <v>1746</v>
      </c>
      <c r="D27" s="144">
        <v>930.8</v>
      </c>
      <c r="E27" s="143">
        <f t="shared" si="0"/>
        <v>0.53310423825887743</v>
      </c>
      <c r="F27" s="133"/>
      <c r="G27" s="133"/>
      <c r="H27" s="133"/>
    </row>
    <row r="28" spans="1:8" ht="18">
      <c r="A28" s="139">
        <v>17</v>
      </c>
      <c r="B28" s="140" t="s">
        <v>771</v>
      </c>
      <c r="C28" s="141">
        <v>3361</v>
      </c>
      <c r="D28" s="145">
        <v>1767.6</v>
      </c>
      <c r="E28" s="143">
        <f t="shared" si="0"/>
        <v>0.5259149062778935</v>
      </c>
    </row>
    <row r="29" spans="1:8" ht="19.5" customHeight="1">
      <c r="A29" s="139">
        <v>18</v>
      </c>
      <c r="B29" s="140" t="s">
        <v>772</v>
      </c>
      <c r="C29" s="141">
        <v>7775.6</v>
      </c>
      <c r="D29" s="145">
        <v>4088</v>
      </c>
      <c r="E29" s="143">
        <f t="shared" si="0"/>
        <v>0.5257472092185812</v>
      </c>
    </row>
    <row r="30" spans="1:8" ht="17.399999999999999">
      <c r="A30" s="225" t="s">
        <v>743</v>
      </c>
      <c r="B30" s="226"/>
      <c r="C30" s="146">
        <f>C12+C13+C14+C15+C16+C17+C18+C19+C20+C21+C22+C23+C24+C25+C26+C27+C28+C29</f>
        <v>89667.1</v>
      </c>
      <c r="D30" s="146">
        <f>D12+D13+D14+D15+D16+D17+D18+D19+D20+D21+D22+D23+D24+D25+D26+D27+D28+D29</f>
        <v>46243.100000000006</v>
      </c>
      <c r="E30" s="147">
        <f t="shared" si="0"/>
        <v>0.51571981250648236</v>
      </c>
    </row>
    <row r="31" spans="1:8">
      <c r="A31" s="148"/>
      <c r="B31" s="148"/>
      <c r="C31" s="148"/>
    </row>
    <row r="32" spans="1:8">
      <c r="A32" s="148"/>
      <c r="B32" s="148"/>
      <c r="C32" s="148"/>
    </row>
    <row r="33" spans="1:7">
      <c r="A33" s="148"/>
      <c r="B33" s="148"/>
      <c r="C33" s="148"/>
    </row>
    <row r="34" spans="1:7" s="150" customFormat="1" ht="15.6">
      <c r="A34" s="125" t="s">
        <v>744</v>
      </c>
      <c r="B34" s="125"/>
      <c r="C34" s="125"/>
      <c r="D34" s="216" t="s">
        <v>672</v>
      </c>
      <c r="E34" s="216"/>
      <c r="F34" s="2"/>
      <c r="G34" s="2"/>
    </row>
  </sheetData>
  <mergeCells count="8">
    <mergeCell ref="A30:B30"/>
    <mergeCell ref="D34:E34"/>
    <mergeCell ref="C3:F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96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H21" sqref="H21"/>
    </sheetView>
  </sheetViews>
  <sheetFormatPr defaultColWidth="8.5" defaultRowHeight="13.8"/>
  <cols>
    <col min="1" max="1" width="9.59765625" style="130" customWidth="1"/>
    <col min="2" max="2" width="31.8984375" style="130" customWidth="1"/>
    <col min="3" max="3" width="16.19921875" style="130" customWidth="1"/>
    <col min="4" max="5" width="16.19921875" style="149" customWidth="1"/>
    <col min="6" max="256" width="8.5" style="130"/>
    <col min="257" max="257" width="9.59765625" style="130" customWidth="1"/>
    <col min="258" max="258" width="31.8984375" style="130" customWidth="1"/>
    <col min="259" max="259" width="16.09765625" style="130" customWidth="1"/>
    <col min="260" max="260" width="15.69921875" style="130" customWidth="1"/>
    <col min="261" max="261" width="14.5" style="130" customWidth="1"/>
    <col min="262" max="512" width="8.5" style="130"/>
    <col min="513" max="513" width="9.59765625" style="130" customWidth="1"/>
    <col min="514" max="514" width="31.8984375" style="130" customWidth="1"/>
    <col min="515" max="515" width="16.09765625" style="130" customWidth="1"/>
    <col min="516" max="516" width="15.69921875" style="130" customWidth="1"/>
    <col min="517" max="517" width="14.5" style="130" customWidth="1"/>
    <col min="518" max="768" width="8.5" style="130"/>
    <col min="769" max="769" width="9.59765625" style="130" customWidth="1"/>
    <col min="770" max="770" width="31.8984375" style="130" customWidth="1"/>
    <col min="771" max="771" width="16.09765625" style="130" customWidth="1"/>
    <col min="772" max="772" width="15.69921875" style="130" customWidth="1"/>
    <col min="773" max="773" width="14.5" style="130" customWidth="1"/>
    <col min="774" max="1024" width="8.5" style="130"/>
    <col min="1025" max="1025" width="9.59765625" style="130" customWidth="1"/>
    <col min="1026" max="1026" width="31.8984375" style="130" customWidth="1"/>
    <col min="1027" max="1027" width="16.09765625" style="130" customWidth="1"/>
    <col min="1028" max="1028" width="15.69921875" style="130" customWidth="1"/>
    <col min="1029" max="1029" width="14.5" style="130" customWidth="1"/>
    <col min="1030" max="1280" width="8.5" style="130"/>
    <col min="1281" max="1281" width="9.59765625" style="130" customWidth="1"/>
    <col min="1282" max="1282" width="31.8984375" style="130" customWidth="1"/>
    <col min="1283" max="1283" width="16.09765625" style="130" customWidth="1"/>
    <col min="1284" max="1284" width="15.69921875" style="130" customWidth="1"/>
    <col min="1285" max="1285" width="14.5" style="130" customWidth="1"/>
    <col min="1286" max="1536" width="8.5" style="130"/>
    <col min="1537" max="1537" width="9.59765625" style="130" customWidth="1"/>
    <col min="1538" max="1538" width="31.8984375" style="130" customWidth="1"/>
    <col min="1539" max="1539" width="16.09765625" style="130" customWidth="1"/>
    <col min="1540" max="1540" width="15.69921875" style="130" customWidth="1"/>
    <col min="1541" max="1541" width="14.5" style="130" customWidth="1"/>
    <col min="1542" max="1792" width="8.5" style="130"/>
    <col min="1793" max="1793" width="9.59765625" style="130" customWidth="1"/>
    <col min="1794" max="1794" width="31.8984375" style="130" customWidth="1"/>
    <col min="1795" max="1795" width="16.09765625" style="130" customWidth="1"/>
    <col min="1796" max="1796" width="15.69921875" style="130" customWidth="1"/>
    <col min="1797" max="1797" width="14.5" style="130" customWidth="1"/>
    <col min="1798" max="2048" width="8.5" style="130"/>
    <col min="2049" max="2049" width="9.59765625" style="130" customWidth="1"/>
    <col min="2050" max="2050" width="31.8984375" style="130" customWidth="1"/>
    <col min="2051" max="2051" width="16.09765625" style="130" customWidth="1"/>
    <col min="2052" max="2052" width="15.69921875" style="130" customWidth="1"/>
    <col min="2053" max="2053" width="14.5" style="130" customWidth="1"/>
    <col min="2054" max="2304" width="8.5" style="130"/>
    <col min="2305" max="2305" width="9.59765625" style="130" customWidth="1"/>
    <col min="2306" max="2306" width="31.8984375" style="130" customWidth="1"/>
    <col min="2307" max="2307" width="16.09765625" style="130" customWidth="1"/>
    <col min="2308" max="2308" width="15.69921875" style="130" customWidth="1"/>
    <col min="2309" max="2309" width="14.5" style="130" customWidth="1"/>
    <col min="2310" max="2560" width="8.5" style="130"/>
    <col min="2561" max="2561" width="9.59765625" style="130" customWidth="1"/>
    <col min="2562" max="2562" width="31.8984375" style="130" customWidth="1"/>
    <col min="2563" max="2563" width="16.09765625" style="130" customWidth="1"/>
    <col min="2564" max="2564" width="15.69921875" style="130" customWidth="1"/>
    <col min="2565" max="2565" width="14.5" style="130" customWidth="1"/>
    <col min="2566" max="2816" width="8.5" style="130"/>
    <col min="2817" max="2817" width="9.59765625" style="130" customWidth="1"/>
    <col min="2818" max="2818" width="31.8984375" style="130" customWidth="1"/>
    <col min="2819" max="2819" width="16.09765625" style="130" customWidth="1"/>
    <col min="2820" max="2820" width="15.69921875" style="130" customWidth="1"/>
    <col min="2821" max="2821" width="14.5" style="130" customWidth="1"/>
    <col min="2822" max="3072" width="8.5" style="130"/>
    <col min="3073" max="3073" width="9.59765625" style="130" customWidth="1"/>
    <col min="3074" max="3074" width="31.8984375" style="130" customWidth="1"/>
    <col min="3075" max="3075" width="16.09765625" style="130" customWidth="1"/>
    <col min="3076" max="3076" width="15.69921875" style="130" customWidth="1"/>
    <col min="3077" max="3077" width="14.5" style="130" customWidth="1"/>
    <col min="3078" max="3328" width="8.5" style="130"/>
    <col min="3329" max="3329" width="9.59765625" style="130" customWidth="1"/>
    <col min="3330" max="3330" width="31.8984375" style="130" customWidth="1"/>
    <col min="3331" max="3331" width="16.09765625" style="130" customWidth="1"/>
    <col min="3332" max="3332" width="15.69921875" style="130" customWidth="1"/>
    <col min="3333" max="3333" width="14.5" style="130" customWidth="1"/>
    <col min="3334" max="3584" width="8.5" style="130"/>
    <col min="3585" max="3585" width="9.59765625" style="130" customWidth="1"/>
    <col min="3586" max="3586" width="31.8984375" style="130" customWidth="1"/>
    <col min="3587" max="3587" width="16.09765625" style="130" customWidth="1"/>
    <col min="3588" max="3588" width="15.69921875" style="130" customWidth="1"/>
    <col min="3589" max="3589" width="14.5" style="130" customWidth="1"/>
    <col min="3590" max="3840" width="8.5" style="130"/>
    <col min="3841" max="3841" width="9.59765625" style="130" customWidth="1"/>
    <col min="3842" max="3842" width="31.8984375" style="130" customWidth="1"/>
    <col min="3843" max="3843" width="16.09765625" style="130" customWidth="1"/>
    <col min="3844" max="3844" width="15.69921875" style="130" customWidth="1"/>
    <col min="3845" max="3845" width="14.5" style="130" customWidth="1"/>
    <col min="3846" max="4096" width="8.5" style="130"/>
    <col min="4097" max="4097" width="9.59765625" style="130" customWidth="1"/>
    <col min="4098" max="4098" width="31.8984375" style="130" customWidth="1"/>
    <col min="4099" max="4099" width="16.09765625" style="130" customWidth="1"/>
    <col min="4100" max="4100" width="15.69921875" style="130" customWidth="1"/>
    <col min="4101" max="4101" width="14.5" style="130" customWidth="1"/>
    <col min="4102" max="4352" width="8.5" style="130"/>
    <col min="4353" max="4353" width="9.59765625" style="130" customWidth="1"/>
    <col min="4354" max="4354" width="31.8984375" style="130" customWidth="1"/>
    <col min="4355" max="4355" width="16.09765625" style="130" customWidth="1"/>
    <col min="4356" max="4356" width="15.69921875" style="130" customWidth="1"/>
    <col min="4357" max="4357" width="14.5" style="130" customWidth="1"/>
    <col min="4358" max="4608" width="8.5" style="130"/>
    <col min="4609" max="4609" width="9.59765625" style="130" customWidth="1"/>
    <col min="4610" max="4610" width="31.8984375" style="130" customWidth="1"/>
    <col min="4611" max="4611" width="16.09765625" style="130" customWidth="1"/>
    <col min="4612" max="4612" width="15.69921875" style="130" customWidth="1"/>
    <col min="4613" max="4613" width="14.5" style="130" customWidth="1"/>
    <col min="4614" max="4864" width="8.5" style="130"/>
    <col min="4865" max="4865" width="9.59765625" style="130" customWidth="1"/>
    <col min="4866" max="4866" width="31.8984375" style="130" customWidth="1"/>
    <col min="4867" max="4867" width="16.09765625" style="130" customWidth="1"/>
    <col min="4868" max="4868" width="15.69921875" style="130" customWidth="1"/>
    <col min="4869" max="4869" width="14.5" style="130" customWidth="1"/>
    <col min="4870" max="5120" width="8.5" style="130"/>
    <col min="5121" max="5121" width="9.59765625" style="130" customWidth="1"/>
    <col min="5122" max="5122" width="31.8984375" style="130" customWidth="1"/>
    <col min="5123" max="5123" width="16.09765625" style="130" customWidth="1"/>
    <col min="5124" max="5124" width="15.69921875" style="130" customWidth="1"/>
    <col min="5125" max="5125" width="14.5" style="130" customWidth="1"/>
    <col min="5126" max="5376" width="8.5" style="130"/>
    <col min="5377" max="5377" width="9.59765625" style="130" customWidth="1"/>
    <col min="5378" max="5378" width="31.8984375" style="130" customWidth="1"/>
    <col min="5379" max="5379" width="16.09765625" style="130" customWidth="1"/>
    <col min="5380" max="5380" width="15.69921875" style="130" customWidth="1"/>
    <col min="5381" max="5381" width="14.5" style="130" customWidth="1"/>
    <col min="5382" max="5632" width="8.5" style="130"/>
    <col min="5633" max="5633" width="9.59765625" style="130" customWidth="1"/>
    <col min="5634" max="5634" width="31.8984375" style="130" customWidth="1"/>
    <col min="5635" max="5635" width="16.09765625" style="130" customWidth="1"/>
    <col min="5636" max="5636" width="15.69921875" style="130" customWidth="1"/>
    <col min="5637" max="5637" width="14.5" style="130" customWidth="1"/>
    <col min="5638" max="5888" width="8.5" style="130"/>
    <col min="5889" max="5889" width="9.59765625" style="130" customWidth="1"/>
    <col min="5890" max="5890" width="31.8984375" style="130" customWidth="1"/>
    <col min="5891" max="5891" width="16.09765625" style="130" customWidth="1"/>
    <col min="5892" max="5892" width="15.69921875" style="130" customWidth="1"/>
    <col min="5893" max="5893" width="14.5" style="130" customWidth="1"/>
    <col min="5894" max="6144" width="8.5" style="130"/>
    <col min="6145" max="6145" width="9.59765625" style="130" customWidth="1"/>
    <col min="6146" max="6146" width="31.8984375" style="130" customWidth="1"/>
    <col min="6147" max="6147" width="16.09765625" style="130" customWidth="1"/>
    <col min="6148" max="6148" width="15.69921875" style="130" customWidth="1"/>
    <col min="6149" max="6149" width="14.5" style="130" customWidth="1"/>
    <col min="6150" max="6400" width="8.5" style="130"/>
    <col min="6401" max="6401" width="9.59765625" style="130" customWidth="1"/>
    <col min="6402" max="6402" width="31.8984375" style="130" customWidth="1"/>
    <col min="6403" max="6403" width="16.09765625" style="130" customWidth="1"/>
    <col min="6404" max="6404" width="15.69921875" style="130" customWidth="1"/>
    <col min="6405" max="6405" width="14.5" style="130" customWidth="1"/>
    <col min="6406" max="6656" width="8.5" style="130"/>
    <col min="6657" max="6657" width="9.59765625" style="130" customWidth="1"/>
    <col min="6658" max="6658" width="31.8984375" style="130" customWidth="1"/>
    <col min="6659" max="6659" width="16.09765625" style="130" customWidth="1"/>
    <col min="6660" max="6660" width="15.69921875" style="130" customWidth="1"/>
    <col min="6661" max="6661" width="14.5" style="130" customWidth="1"/>
    <col min="6662" max="6912" width="8.5" style="130"/>
    <col min="6913" max="6913" width="9.59765625" style="130" customWidth="1"/>
    <col min="6914" max="6914" width="31.8984375" style="130" customWidth="1"/>
    <col min="6915" max="6915" width="16.09765625" style="130" customWidth="1"/>
    <col min="6916" max="6916" width="15.69921875" style="130" customWidth="1"/>
    <col min="6917" max="6917" width="14.5" style="130" customWidth="1"/>
    <col min="6918" max="7168" width="8.5" style="130"/>
    <col min="7169" max="7169" width="9.59765625" style="130" customWidth="1"/>
    <col min="7170" max="7170" width="31.8984375" style="130" customWidth="1"/>
    <col min="7171" max="7171" width="16.09765625" style="130" customWidth="1"/>
    <col min="7172" max="7172" width="15.69921875" style="130" customWidth="1"/>
    <col min="7173" max="7173" width="14.5" style="130" customWidth="1"/>
    <col min="7174" max="7424" width="8.5" style="130"/>
    <col min="7425" max="7425" width="9.59765625" style="130" customWidth="1"/>
    <col min="7426" max="7426" width="31.8984375" style="130" customWidth="1"/>
    <col min="7427" max="7427" width="16.09765625" style="130" customWidth="1"/>
    <col min="7428" max="7428" width="15.69921875" style="130" customWidth="1"/>
    <col min="7429" max="7429" width="14.5" style="130" customWidth="1"/>
    <col min="7430" max="7680" width="8.5" style="130"/>
    <col min="7681" max="7681" width="9.59765625" style="130" customWidth="1"/>
    <col min="7682" max="7682" width="31.8984375" style="130" customWidth="1"/>
    <col min="7683" max="7683" width="16.09765625" style="130" customWidth="1"/>
    <col min="7684" max="7684" width="15.69921875" style="130" customWidth="1"/>
    <col min="7685" max="7685" width="14.5" style="130" customWidth="1"/>
    <col min="7686" max="7936" width="8.5" style="130"/>
    <col min="7937" max="7937" width="9.59765625" style="130" customWidth="1"/>
    <col min="7938" max="7938" width="31.8984375" style="130" customWidth="1"/>
    <col min="7939" max="7939" width="16.09765625" style="130" customWidth="1"/>
    <col min="7940" max="7940" width="15.69921875" style="130" customWidth="1"/>
    <col min="7941" max="7941" width="14.5" style="130" customWidth="1"/>
    <col min="7942" max="8192" width="8.5" style="130"/>
    <col min="8193" max="8193" width="9.59765625" style="130" customWidth="1"/>
    <col min="8194" max="8194" width="31.8984375" style="130" customWidth="1"/>
    <col min="8195" max="8195" width="16.09765625" style="130" customWidth="1"/>
    <col min="8196" max="8196" width="15.69921875" style="130" customWidth="1"/>
    <col min="8197" max="8197" width="14.5" style="130" customWidth="1"/>
    <col min="8198" max="8448" width="8.5" style="130"/>
    <col min="8449" max="8449" width="9.59765625" style="130" customWidth="1"/>
    <col min="8450" max="8450" width="31.8984375" style="130" customWidth="1"/>
    <col min="8451" max="8451" width="16.09765625" style="130" customWidth="1"/>
    <col min="8452" max="8452" width="15.69921875" style="130" customWidth="1"/>
    <col min="8453" max="8453" width="14.5" style="130" customWidth="1"/>
    <col min="8454" max="8704" width="8.5" style="130"/>
    <col min="8705" max="8705" width="9.59765625" style="130" customWidth="1"/>
    <col min="8706" max="8706" width="31.8984375" style="130" customWidth="1"/>
    <col min="8707" max="8707" width="16.09765625" style="130" customWidth="1"/>
    <col min="8708" max="8708" width="15.69921875" style="130" customWidth="1"/>
    <col min="8709" max="8709" width="14.5" style="130" customWidth="1"/>
    <col min="8710" max="8960" width="8.5" style="130"/>
    <col min="8961" max="8961" width="9.59765625" style="130" customWidth="1"/>
    <col min="8962" max="8962" width="31.8984375" style="130" customWidth="1"/>
    <col min="8963" max="8963" width="16.09765625" style="130" customWidth="1"/>
    <col min="8964" max="8964" width="15.69921875" style="130" customWidth="1"/>
    <col min="8965" max="8965" width="14.5" style="130" customWidth="1"/>
    <col min="8966" max="9216" width="8.5" style="130"/>
    <col min="9217" max="9217" width="9.59765625" style="130" customWidth="1"/>
    <col min="9218" max="9218" width="31.8984375" style="130" customWidth="1"/>
    <col min="9219" max="9219" width="16.09765625" style="130" customWidth="1"/>
    <col min="9220" max="9220" width="15.69921875" style="130" customWidth="1"/>
    <col min="9221" max="9221" width="14.5" style="130" customWidth="1"/>
    <col min="9222" max="9472" width="8.5" style="130"/>
    <col min="9473" max="9473" width="9.59765625" style="130" customWidth="1"/>
    <col min="9474" max="9474" width="31.8984375" style="130" customWidth="1"/>
    <col min="9475" max="9475" width="16.09765625" style="130" customWidth="1"/>
    <col min="9476" max="9476" width="15.69921875" style="130" customWidth="1"/>
    <col min="9477" max="9477" width="14.5" style="130" customWidth="1"/>
    <col min="9478" max="9728" width="8.5" style="130"/>
    <col min="9729" max="9729" width="9.59765625" style="130" customWidth="1"/>
    <col min="9730" max="9730" width="31.8984375" style="130" customWidth="1"/>
    <col min="9731" max="9731" width="16.09765625" style="130" customWidth="1"/>
    <col min="9732" max="9732" width="15.69921875" style="130" customWidth="1"/>
    <col min="9733" max="9733" width="14.5" style="130" customWidth="1"/>
    <col min="9734" max="9984" width="8.5" style="130"/>
    <col min="9985" max="9985" width="9.59765625" style="130" customWidth="1"/>
    <col min="9986" max="9986" width="31.8984375" style="130" customWidth="1"/>
    <col min="9987" max="9987" width="16.09765625" style="130" customWidth="1"/>
    <col min="9988" max="9988" width="15.69921875" style="130" customWidth="1"/>
    <col min="9989" max="9989" width="14.5" style="130" customWidth="1"/>
    <col min="9990" max="10240" width="8.5" style="130"/>
    <col min="10241" max="10241" width="9.59765625" style="130" customWidth="1"/>
    <col min="10242" max="10242" width="31.8984375" style="130" customWidth="1"/>
    <col min="10243" max="10243" width="16.09765625" style="130" customWidth="1"/>
    <col min="10244" max="10244" width="15.69921875" style="130" customWidth="1"/>
    <col min="10245" max="10245" width="14.5" style="130" customWidth="1"/>
    <col min="10246" max="10496" width="8.5" style="130"/>
    <col min="10497" max="10497" width="9.59765625" style="130" customWidth="1"/>
    <col min="10498" max="10498" width="31.8984375" style="130" customWidth="1"/>
    <col min="10499" max="10499" width="16.09765625" style="130" customWidth="1"/>
    <col min="10500" max="10500" width="15.69921875" style="130" customWidth="1"/>
    <col min="10501" max="10501" width="14.5" style="130" customWidth="1"/>
    <col min="10502" max="10752" width="8.5" style="130"/>
    <col min="10753" max="10753" width="9.59765625" style="130" customWidth="1"/>
    <col min="10754" max="10754" width="31.8984375" style="130" customWidth="1"/>
    <col min="10755" max="10755" width="16.09765625" style="130" customWidth="1"/>
    <col min="10756" max="10756" width="15.69921875" style="130" customWidth="1"/>
    <col min="10757" max="10757" width="14.5" style="130" customWidth="1"/>
    <col min="10758" max="11008" width="8.5" style="130"/>
    <col min="11009" max="11009" width="9.59765625" style="130" customWidth="1"/>
    <col min="11010" max="11010" width="31.8984375" style="130" customWidth="1"/>
    <col min="11011" max="11011" width="16.09765625" style="130" customWidth="1"/>
    <col min="11012" max="11012" width="15.69921875" style="130" customWidth="1"/>
    <col min="11013" max="11013" width="14.5" style="130" customWidth="1"/>
    <col min="11014" max="11264" width="8.5" style="130"/>
    <col min="11265" max="11265" width="9.59765625" style="130" customWidth="1"/>
    <col min="11266" max="11266" width="31.8984375" style="130" customWidth="1"/>
    <col min="11267" max="11267" width="16.09765625" style="130" customWidth="1"/>
    <col min="11268" max="11268" width="15.69921875" style="130" customWidth="1"/>
    <col min="11269" max="11269" width="14.5" style="130" customWidth="1"/>
    <col min="11270" max="11520" width="8.5" style="130"/>
    <col min="11521" max="11521" width="9.59765625" style="130" customWidth="1"/>
    <col min="11522" max="11522" width="31.8984375" style="130" customWidth="1"/>
    <col min="11523" max="11523" width="16.09765625" style="130" customWidth="1"/>
    <col min="11524" max="11524" width="15.69921875" style="130" customWidth="1"/>
    <col min="11525" max="11525" width="14.5" style="130" customWidth="1"/>
    <col min="11526" max="11776" width="8.5" style="130"/>
    <col min="11777" max="11777" width="9.59765625" style="130" customWidth="1"/>
    <col min="11778" max="11778" width="31.8984375" style="130" customWidth="1"/>
    <col min="11779" max="11779" width="16.09765625" style="130" customWidth="1"/>
    <col min="11780" max="11780" width="15.69921875" style="130" customWidth="1"/>
    <col min="11781" max="11781" width="14.5" style="130" customWidth="1"/>
    <col min="11782" max="12032" width="8.5" style="130"/>
    <col min="12033" max="12033" width="9.59765625" style="130" customWidth="1"/>
    <col min="12034" max="12034" width="31.8984375" style="130" customWidth="1"/>
    <col min="12035" max="12035" width="16.09765625" style="130" customWidth="1"/>
    <col min="12036" max="12036" width="15.69921875" style="130" customWidth="1"/>
    <col min="12037" max="12037" width="14.5" style="130" customWidth="1"/>
    <col min="12038" max="12288" width="8.5" style="130"/>
    <col min="12289" max="12289" width="9.59765625" style="130" customWidth="1"/>
    <col min="12290" max="12290" width="31.8984375" style="130" customWidth="1"/>
    <col min="12291" max="12291" width="16.09765625" style="130" customWidth="1"/>
    <col min="12292" max="12292" width="15.69921875" style="130" customWidth="1"/>
    <col min="12293" max="12293" width="14.5" style="130" customWidth="1"/>
    <col min="12294" max="12544" width="8.5" style="130"/>
    <col min="12545" max="12545" width="9.59765625" style="130" customWidth="1"/>
    <col min="12546" max="12546" width="31.8984375" style="130" customWidth="1"/>
    <col min="12547" max="12547" width="16.09765625" style="130" customWidth="1"/>
    <col min="12548" max="12548" width="15.69921875" style="130" customWidth="1"/>
    <col min="12549" max="12549" width="14.5" style="130" customWidth="1"/>
    <col min="12550" max="12800" width="8.5" style="130"/>
    <col min="12801" max="12801" width="9.59765625" style="130" customWidth="1"/>
    <col min="12802" max="12802" width="31.8984375" style="130" customWidth="1"/>
    <col min="12803" max="12803" width="16.09765625" style="130" customWidth="1"/>
    <col min="12804" max="12804" width="15.69921875" style="130" customWidth="1"/>
    <col min="12805" max="12805" width="14.5" style="130" customWidth="1"/>
    <col min="12806" max="13056" width="8.5" style="130"/>
    <col min="13057" max="13057" width="9.59765625" style="130" customWidth="1"/>
    <col min="13058" max="13058" width="31.8984375" style="130" customWidth="1"/>
    <col min="13059" max="13059" width="16.09765625" style="130" customWidth="1"/>
    <col min="13060" max="13060" width="15.69921875" style="130" customWidth="1"/>
    <col min="13061" max="13061" width="14.5" style="130" customWidth="1"/>
    <col min="13062" max="13312" width="8.5" style="130"/>
    <col min="13313" max="13313" width="9.59765625" style="130" customWidth="1"/>
    <col min="13314" max="13314" width="31.8984375" style="130" customWidth="1"/>
    <col min="13315" max="13315" width="16.09765625" style="130" customWidth="1"/>
    <col min="13316" max="13316" width="15.69921875" style="130" customWidth="1"/>
    <col min="13317" max="13317" width="14.5" style="130" customWidth="1"/>
    <col min="13318" max="13568" width="8.5" style="130"/>
    <col min="13569" max="13569" width="9.59765625" style="130" customWidth="1"/>
    <col min="13570" max="13570" width="31.8984375" style="130" customWidth="1"/>
    <col min="13571" max="13571" width="16.09765625" style="130" customWidth="1"/>
    <col min="13572" max="13572" width="15.69921875" style="130" customWidth="1"/>
    <col min="13573" max="13573" width="14.5" style="130" customWidth="1"/>
    <col min="13574" max="13824" width="8.5" style="130"/>
    <col min="13825" max="13825" width="9.59765625" style="130" customWidth="1"/>
    <col min="13826" max="13826" width="31.8984375" style="130" customWidth="1"/>
    <col min="13827" max="13827" width="16.09765625" style="130" customWidth="1"/>
    <col min="13828" max="13828" width="15.69921875" style="130" customWidth="1"/>
    <col min="13829" max="13829" width="14.5" style="130" customWidth="1"/>
    <col min="13830" max="14080" width="8.5" style="130"/>
    <col min="14081" max="14081" width="9.59765625" style="130" customWidth="1"/>
    <col min="14082" max="14082" width="31.8984375" style="130" customWidth="1"/>
    <col min="14083" max="14083" width="16.09765625" style="130" customWidth="1"/>
    <col min="14084" max="14084" width="15.69921875" style="130" customWidth="1"/>
    <col min="14085" max="14085" width="14.5" style="130" customWidth="1"/>
    <col min="14086" max="14336" width="8.5" style="130"/>
    <col min="14337" max="14337" width="9.59765625" style="130" customWidth="1"/>
    <col min="14338" max="14338" width="31.8984375" style="130" customWidth="1"/>
    <col min="14339" max="14339" width="16.09765625" style="130" customWidth="1"/>
    <col min="14340" max="14340" width="15.69921875" style="130" customWidth="1"/>
    <col min="14341" max="14341" width="14.5" style="130" customWidth="1"/>
    <col min="14342" max="14592" width="8.5" style="130"/>
    <col min="14593" max="14593" width="9.59765625" style="130" customWidth="1"/>
    <col min="14594" max="14594" width="31.8984375" style="130" customWidth="1"/>
    <col min="14595" max="14595" width="16.09765625" style="130" customWidth="1"/>
    <col min="14596" max="14596" width="15.69921875" style="130" customWidth="1"/>
    <col min="14597" max="14597" width="14.5" style="130" customWidth="1"/>
    <col min="14598" max="14848" width="8.5" style="130"/>
    <col min="14849" max="14849" width="9.59765625" style="130" customWidth="1"/>
    <col min="14850" max="14850" width="31.8984375" style="130" customWidth="1"/>
    <col min="14851" max="14851" width="16.09765625" style="130" customWidth="1"/>
    <col min="14852" max="14852" width="15.69921875" style="130" customWidth="1"/>
    <col min="14853" max="14853" width="14.5" style="130" customWidth="1"/>
    <col min="14854" max="15104" width="8.5" style="130"/>
    <col min="15105" max="15105" width="9.59765625" style="130" customWidth="1"/>
    <col min="15106" max="15106" width="31.8984375" style="130" customWidth="1"/>
    <col min="15107" max="15107" width="16.09765625" style="130" customWidth="1"/>
    <col min="15108" max="15108" width="15.69921875" style="130" customWidth="1"/>
    <col min="15109" max="15109" width="14.5" style="130" customWidth="1"/>
    <col min="15110" max="15360" width="8.5" style="130"/>
    <col min="15361" max="15361" width="9.59765625" style="130" customWidth="1"/>
    <col min="15362" max="15362" width="31.8984375" style="130" customWidth="1"/>
    <col min="15363" max="15363" width="16.09765625" style="130" customWidth="1"/>
    <col min="15364" max="15364" width="15.69921875" style="130" customWidth="1"/>
    <col min="15365" max="15365" width="14.5" style="130" customWidth="1"/>
    <col min="15366" max="15616" width="8.5" style="130"/>
    <col min="15617" max="15617" width="9.59765625" style="130" customWidth="1"/>
    <col min="15618" max="15618" width="31.8984375" style="130" customWidth="1"/>
    <col min="15619" max="15619" width="16.09765625" style="130" customWidth="1"/>
    <col min="15620" max="15620" width="15.69921875" style="130" customWidth="1"/>
    <col min="15621" max="15621" width="14.5" style="130" customWidth="1"/>
    <col min="15622" max="15872" width="8.5" style="130"/>
    <col min="15873" max="15873" width="9.59765625" style="130" customWidth="1"/>
    <col min="15874" max="15874" width="31.8984375" style="130" customWidth="1"/>
    <col min="15875" max="15875" width="16.09765625" style="130" customWidth="1"/>
    <col min="15876" max="15876" width="15.69921875" style="130" customWidth="1"/>
    <col min="15877" max="15877" width="14.5" style="130" customWidth="1"/>
    <col min="15878" max="16128" width="8.5" style="130"/>
    <col min="16129" max="16129" width="9.59765625" style="130" customWidth="1"/>
    <col min="16130" max="16130" width="31.8984375" style="130" customWidth="1"/>
    <col min="16131" max="16131" width="16.09765625" style="130" customWidth="1"/>
    <col min="16132" max="16132" width="15.69921875" style="130" customWidth="1"/>
    <col min="16133" max="16133" width="14.5" style="130" customWidth="1"/>
    <col min="16134" max="16384" width="8.5" style="130"/>
  </cols>
  <sheetData>
    <row r="1" spans="1:8">
      <c r="C1" s="131"/>
      <c r="D1" s="132"/>
      <c r="E1" s="132"/>
      <c r="F1" s="132"/>
    </row>
    <row r="2" spans="1:8">
      <c r="C2" s="131"/>
      <c r="D2" s="132"/>
      <c r="E2" s="132"/>
      <c r="F2" s="132"/>
    </row>
    <row r="3" spans="1:8" ht="28.95" customHeight="1">
      <c r="C3" s="227"/>
      <c r="D3" s="227"/>
      <c r="E3" s="227"/>
      <c r="F3" s="151"/>
    </row>
    <row r="4" spans="1:8" ht="18.600000000000001" customHeight="1">
      <c r="C4" s="228"/>
      <c r="D4" s="228"/>
      <c r="E4" s="228"/>
      <c r="F4" s="228"/>
    </row>
    <row r="7" spans="1:8" ht="68.400000000000006" customHeight="1">
      <c r="A7" s="229" t="s">
        <v>773</v>
      </c>
      <c r="B7" s="229"/>
      <c r="C7" s="229"/>
      <c r="D7" s="229"/>
      <c r="E7" s="229"/>
      <c r="F7" s="133"/>
      <c r="G7" s="133"/>
      <c r="H7" s="133"/>
    </row>
    <row r="8" spans="1:8">
      <c r="A8" s="133"/>
      <c r="B8" s="133"/>
      <c r="C8" s="133"/>
      <c r="D8" s="134"/>
      <c r="E8" s="134"/>
      <c r="F8" s="133"/>
      <c r="G8" s="133"/>
      <c r="H8" s="133"/>
    </row>
    <row r="9" spans="1:8">
      <c r="A9" s="133"/>
      <c r="B9" s="133"/>
      <c r="D9" s="134"/>
      <c r="E9" s="135" t="s">
        <v>537</v>
      </c>
      <c r="F9" s="133"/>
      <c r="G9" s="133"/>
      <c r="H9" s="133"/>
    </row>
    <row r="10" spans="1:8" ht="34.950000000000003" customHeight="1">
      <c r="A10" s="237" t="s">
        <v>751</v>
      </c>
      <c r="B10" s="238" t="s">
        <v>752</v>
      </c>
      <c r="C10" s="238" t="s">
        <v>774</v>
      </c>
      <c r="D10" s="238"/>
      <c r="E10" s="238"/>
      <c r="F10" s="133"/>
      <c r="G10" s="133"/>
      <c r="H10" s="133"/>
    </row>
    <row r="11" spans="1:8" ht="17.399999999999999" customHeight="1">
      <c r="A11" s="237"/>
      <c r="B11" s="238"/>
      <c r="C11" s="136" t="s">
        <v>754</v>
      </c>
      <c r="D11" s="137" t="s">
        <v>506</v>
      </c>
      <c r="E11" s="138" t="s">
        <v>505</v>
      </c>
      <c r="F11" s="133"/>
      <c r="G11" s="133"/>
      <c r="H11" s="133"/>
    </row>
    <row r="12" spans="1:8" ht="18">
      <c r="A12" s="139">
        <v>1</v>
      </c>
      <c r="B12" s="140" t="s">
        <v>775</v>
      </c>
      <c r="C12" s="152">
        <v>1451</v>
      </c>
      <c r="D12" s="142">
        <v>0</v>
      </c>
      <c r="E12" s="155">
        <f>D12/C12</f>
        <v>0</v>
      </c>
      <c r="F12" s="133"/>
      <c r="G12" s="133"/>
      <c r="H12" s="133"/>
    </row>
    <row r="13" spans="1:8" ht="18">
      <c r="A13" s="139">
        <v>2</v>
      </c>
      <c r="B13" s="140" t="s">
        <v>757</v>
      </c>
      <c r="C13" s="152">
        <v>1063.4000000000001</v>
      </c>
      <c r="D13" s="142">
        <v>277.3</v>
      </c>
      <c r="E13" s="155">
        <f>D13/C13</f>
        <v>0.26076735000940376</v>
      </c>
      <c r="F13" s="133"/>
      <c r="G13" s="133"/>
      <c r="H13" s="133"/>
    </row>
    <row r="14" spans="1:8" ht="18">
      <c r="A14" s="139">
        <v>3</v>
      </c>
      <c r="B14" s="140" t="s">
        <v>759</v>
      </c>
      <c r="C14" s="152">
        <v>1382.7</v>
      </c>
      <c r="D14" s="142">
        <v>458.5</v>
      </c>
      <c r="E14" s="155">
        <f t="shared" ref="E14:E24" si="0">D14/C14</f>
        <v>0.33159759890070151</v>
      </c>
      <c r="F14" s="133"/>
      <c r="G14" s="133"/>
      <c r="H14" s="133"/>
    </row>
    <row r="15" spans="1:8" ht="18">
      <c r="A15" s="139">
        <v>4</v>
      </c>
      <c r="B15" s="140" t="s">
        <v>760</v>
      </c>
      <c r="C15" s="152">
        <v>1406.3</v>
      </c>
      <c r="D15" s="142">
        <v>456.7</v>
      </c>
      <c r="E15" s="155">
        <f t="shared" si="0"/>
        <v>0.32475289767474935</v>
      </c>
      <c r="F15" s="133"/>
      <c r="G15" s="133"/>
      <c r="H15" s="133"/>
    </row>
    <row r="16" spans="1:8" ht="18">
      <c r="A16" s="139">
        <v>5</v>
      </c>
      <c r="B16" s="140" t="s">
        <v>763</v>
      </c>
      <c r="C16" s="152">
        <v>345.4</v>
      </c>
      <c r="D16" s="142">
        <v>118.8</v>
      </c>
      <c r="E16" s="155">
        <f t="shared" si="0"/>
        <v>0.3439490445859873</v>
      </c>
      <c r="F16" s="133"/>
      <c r="G16" s="133"/>
      <c r="H16" s="133"/>
    </row>
    <row r="17" spans="1:8" ht="18">
      <c r="A17" s="139">
        <v>6</v>
      </c>
      <c r="B17" s="140" t="s">
        <v>764</v>
      </c>
      <c r="C17" s="152">
        <v>207.7</v>
      </c>
      <c r="D17" s="142">
        <v>103.8</v>
      </c>
      <c r="E17" s="155">
        <f t="shared" si="0"/>
        <v>0.49975926817525279</v>
      </c>
      <c r="F17" s="133"/>
      <c r="G17" s="133"/>
      <c r="H17" s="133"/>
    </row>
    <row r="18" spans="1:8" ht="18">
      <c r="A18" s="139">
        <v>7</v>
      </c>
      <c r="B18" s="140" t="s">
        <v>765</v>
      </c>
      <c r="C18" s="152">
        <v>1903.1</v>
      </c>
      <c r="D18" s="142">
        <v>467.1</v>
      </c>
      <c r="E18" s="155">
        <f t="shared" si="0"/>
        <v>0.24544164783773845</v>
      </c>
      <c r="F18" s="133"/>
      <c r="G18" s="133"/>
      <c r="H18" s="133"/>
    </row>
    <row r="19" spans="1:8" ht="18">
      <c r="A19" s="139">
        <v>8</v>
      </c>
      <c r="B19" s="140" t="s">
        <v>766</v>
      </c>
      <c r="C19" s="152">
        <v>1072.4000000000001</v>
      </c>
      <c r="D19" s="142">
        <v>259.5</v>
      </c>
      <c r="E19" s="155">
        <f t="shared" si="0"/>
        <v>0.24198060425214471</v>
      </c>
      <c r="F19" s="133"/>
      <c r="G19" s="133"/>
      <c r="H19" s="133"/>
    </row>
    <row r="20" spans="1:8" ht="18">
      <c r="A20" s="139">
        <v>9</v>
      </c>
      <c r="B20" s="140" t="s">
        <v>768</v>
      </c>
      <c r="C20" s="152">
        <v>397.8</v>
      </c>
      <c r="D20" s="142">
        <v>199.1</v>
      </c>
      <c r="E20" s="155">
        <f t="shared" si="0"/>
        <v>0.50050276520864756</v>
      </c>
      <c r="F20" s="133"/>
      <c r="G20" s="133"/>
      <c r="H20" s="133"/>
    </row>
    <row r="21" spans="1:8" ht="18">
      <c r="A21" s="139">
        <v>10</v>
      </c>
      <c r="B21" s="140" t="s">
        <v>769</v>
      </c>
      <c r="C21" s="152">
        <v>1678.8</v>
      </c>
      <c r="D21" s="142">
        <v>398.8</v>
      </c>
      <c r="E21" s="155">
        <f t="shared" si="0"/>
        <v>0.23755063140338339</v>
      </c>
      <c r="F21" s="133"/>
      <c r="G21" s="133"/>
      <c r="H21" s="133"/>
    </row>
    <row r="22" spans="1:8" ht="18">
      <c r="A22" s="139">
        <v>11</v>
      </c>
      <c r="B22" s="140" t="s">
        <v>770</v>
      </c>
      <c r="C22" s="152">
        <v>2047.5</v>
      </c>
      <c r="D22" s="142">
        <v>515.79999999999995</v>
      </c>
      <c r="E22" s="155">
        <f t="shared" si="0"/>
        <v>0.25191697191697188</v>
      </c>
      <c r="F22" s="133"/>
      <c r="G22" s="133"/>
      <c r="H22" s="133"/>
    </row>
    <row r="23" spans="1:8" ht="18">
      <c r="A23" s="139">
        <v>12</v>
      </c>
      <c r="B23" s="140" t="s">
        <v>771</v>
      </c>
      <c r="C23" s="152">
        <v>572</v>
      </c>
      <c r="D23" s="142">
        <v>186.7</v>
      </c>
      <c r="E23" s="155">
        <f t="shared" si="0"/>
        <v>0.32639860139860138</v>
      </c>
    </row>
    <row r="24" spans="1:8" ht="19.5" customHeight="1">
      <c r="A24" s="139">
        <v>13</v>
      </c>
      <c r="B24" s="140" t="s">
        <v>772</v>
      </c>
      <c r="C24" s="152">
        <v>3102.5</v>
      </c>
      <c r="D24" s="142">
        <v>808</v>
      </c>
      <c r="E24" s="155">
        <f t="shared" si="0"/>
        <v>0.26043513295729248</v>
      </c>
    </row>
    <row r="25" spans="1:8" ht="17.399999999999999">
      <c r="A25" s="225" t="s">
        <v>743</v>
      </c>
      <c r="B25" s="226"/>
      <c r="C25" s="146">
        <f>SUM(C12:C24)</f>
        <v>16630.599999999999</v>
      </c>
      <c r="D25" s="146">
        <f>SUM(D12:D24)</f>
        <v>4250.0999999999995</v>
      </c>
      <c r="E25" s="156">
        <f>D25/C25</f>
        <v>0.2555590297403581</v>
      </c>
    </row>
    <row r="26" spans="1:8">
      <c r="A26" s="148"/>
      <c r="B26" s="148"/>
      <c r="C26" s="148"/>
    </row>
    <row r="27" spans="1:8">
      <c r="A27" s="148"/>
      <c r="B27" s="148"/>
      <c r="C27" s="148"/>
    </row>
    <row r="28" spans="1:8">
      <c r="A28" s="148"/>
      <c r="B28" s="148"/>
      <c r="C28" s="148"/>
    </row>
    <row r="29" spans="1:8" s="150" customFormat="1" ht="15.6">
      <c r="A29" s="125" t="s">
        <v>744</v>
      </c>
      <c r="B29" s="125"/>
      <c r="C29" s="125"/>
      <c r="D29" s="125"/>
      <c r="E29" s="153" t="s">
        <v>672</v>
      </c>
      <c r="F29" s="154"/>
      <c r="G29" s="2"/>
    </row>
  </sheetData>
  <mergeCells count="7">
    <mergeCell ref="A25:B25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94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E35"/>
  <sheetViews>
    <sheetView workbookViewId="0">
      <selection activeCell="D25" sqref="D25"/>
    </sheetView>
  </sheetViews>
  <sheetFormatPr defaultColWidth="8.19921875" defaultRowHeight="13.2"/>
  <cols>
    <col min="1" max="1" width="50.3984375" style="95" customWidth="1"/>
    <col min="2" max="2" width="25" style="95" customWidth="1"/>
    <col min="3" max="3" width="11" style="95" customWidth="1"/>
    <col min="4" max="4" width="10.3984375" style="95" customWidth="1"/>
    <col min="5" max="5" width="11.19921875" style="95" customWidth="1"/>
    <col min="6" max="6" width="1.19921875" style="95" customWidth="1"/>
    <col min="7" max="256" width="8.19921875" style="95"/>
    <col min="257" max="257" width="53.3984375" style="95" customWidth="1"/>
    <col min="258" max="258" width="22.59765625" style="95" customWidth="1"/>
    <col min="259" max="259" width="9.09765625" style="95" customWidth="1"/>
    <col min="260" max="260" width="9.5" style="95" customWidth="1"/>
    <col min="261" max="261" width="9.69921875" style="95" customWidth="1"/>
    <col min="262" max="262" width="1.19921875" style="95" customWidth="1"/>
    <col min="263" max="512" width="8.19921875" style="95"/>
    <col min="513" max="513" width="53.3984375" style="95" customWidth="1"/>
    <col min="514" max="514" width="22.59765625" style="95" customWidth="1"/>
    <col min="515" max="515" width="9.09765625" style="95" customWidth="1"/>
    <col min="516" max="516" width="9.5" style="95" customWidth="1"/>
    <col min="517" max="517" width="9.69921875" style="95" customWidth="1"/>
    <col min="518" max="518" width="1.19921875" style="95" customWidth="1"/>
    <col min="519" max="768" width="8.19921875" style="95"/>
    <col min="769" max="769" width="53.3984375" style="95" customWidth="1"/>
    <col min="770" max="770" width="22.59765625" style="95" customWidth="1"/>
    <col min="771" max="771" width="9.09765625" style="95" customWidth="1"/>
    <col min="772" max="772" width="9.5" style="95" customWidth="1"/>
    <col min="773" max="773" width="9.69921875" style="95" customWidth="1"/>
    <col min="774" max="774" width="1.19921875" style="95" customWidth="1"/>
    <col min="775" max="1024" width="8.19921875" style="95"/>
    <col min="1025" max="1025" width="53.3984375" style="95" customWidth="1"/>
    <col min="1026" max="1026" width="22.59765625" style="95" customWidth="1"/>
    <col min="1027" max="1027" width="9.09765625" style="95" customWidth="1"/>
    <col min="1028" max="1028" width="9.5" style="95" customWidth="1"/>
    <col min="1029" max="1029" width="9.69921875" style="95" customWidth="1"/>
    <col min="1030" max="1030" width="1.19921875" style="95" customWidth="1"/>
    <col min="1031" max="1280" width="8.19921875" style="95"/>
    <col min="1281" max="1281" width="53.3984375" style="95" customWidth="1"/>
    <col min="1282" max="1282" width="22.59765625" style="95" customWidth="1"/>
    <col min="1283" max="1283" width="9.09765625" style="95" customWidth="1"/>
    <col min="1284" max="1284" width="9.5" style="95" customWidth="1"/>
    <col min="1285" max="1285" width="9.69921875" style="95" customWidth="1"/>
    <col min="1286" max="1286" width="1.19921875" style="95" customWidth="1"/>
    <col min="1287" max="1536" width="8.19921875" style="95"/>
    <col min="1537" max="1537" width="53.3984375" style="95" customWidth="1"/>
    <col min="1538" max="1538" width="22.59765625" style="95" customWidth="1"/>
    <col min="1539" max="1539" width="9.09765625" style="95" customWidth="1"/>
    <col min="1540" max="1540" width="9.5" style="95" customWidth="1"/>
    <col min="1541" max="1541" width="9.69921875" style="95" customWidth="1"/>
    <col min="1542" max="1542" width="1.19921875" style="95" customWidth="1"/>
    <col min="1543" max="1792" width="8.19921875" style="95"/>
    <col min="1793" max="1793" width="53.3984375" style="95" customWidth="1"/>
    <col min="1794" max="1794" width="22.59765625" style="95" customWidth="1"/>
    <col min="1795" max="1795" width="9.09765625" style="95" customWidth="1"/>
    <col min="1796" max="1796" width="9.5" style="95" customWidth="1"/>
    <col min="1797" max="1797" width="9.69921875" style="95" customWidth="1"/>
    <col min="1798" max="1798" width="1.19921875" style="95" customWidth="1"/>
    <col min="1799" max="2048" width="8.19921875" style="95"/>
    <col min="2049" max="2049" width="53.3984375" style="95" customWidth="1"/>
    <col min="2050" max="2050" width="22.59765625" style="95" customWidth="1"/>
    <col min="2051" max="2051" width="9.09765625" style="95" customWidth="1"/>
    <col min="2052" max="2052" width="9.5" style="95" customWidth="1"/>
    <col min="2053" max="2053" width="9.69921875" style="95" customWidth="1"/>
    <col min="2054" max="2054" width="1.19921875" style="95" customWidth="1"/>
    <col min="2055" max="2304" width="8.19921875" style="95"/>
    <col min="2305" max="2305" width="53.3984375" style="95" customWidth="1"/>
    <col min="2306" max="2306" width="22.59765625" style="95" customWidth="1"/>
    <col min="2307" max="2307" width="9.09765625" style="95" customWidth="1"/>
    <col min="2308" max="2308" width="9.5" style="95" customWidth="1"/>
    <col min="2309" max="2309" width="9.69921875" style="95" customWidth="1"/>
    <col min="2310" max="2310" width="1.19921875" style="95" customWidth="1"/>
    <col min="2311" max="2560" width="8.19921875" style="95"/>
    <col min="2561" max="2561" width="53.3984375" style="95" customWidth="1"/>
    <col min="2562" max="2562" width="22.59765625" style="95" customWidth="1"/>
    <col min="2563" max="2563" width="9.09765625" style="95" customWidth="1"/>
    <col min="2564" max="2564" width="9.5" style="95" customWidth="1"/>
    <col min="2565" max="2565" width="9.69921875" style="95" customWidth="1"/>
    <col min="2566" max="2566" width="1.19921875" style="95" customWidth="1"/>
    <col min="2567" max="2816" width="8.19921875" style="95"/>
    <col min="2817" max="2817" width="53.3984375" style="95" customWidth="1"/>
    <col min="2818" max="2818" width="22.59765625" style="95" customWidth="1"/>
    <col min="2819" max="2819" width="9.09765625" style="95" customWidth="1"/>
    <col min="2820" max="2820" width="9.5" style="95" customWidth="1"/>
    <col min="2821" max="2821" width="9.69921875" style="95" customWidth="1"/>
    <col min="2822" max="2822" width="1.19921875" style="95" customWidth="1"/>
    <col min="2823" max="3072" width="8.19921875" style="95"/>
    <col min="3073" max="3073" width="53.3984375" style="95" customWidth="1"/>
    <col min="3074" max="3074" width="22.59765625" style="95" customWidth="1"/>
    <col min="3075" max="3075" width="9.09765625" style="95" customWidth="1"/>
    <col min="3076" max="3076" width="9.5" style="95" customWidth="1"/>
    <col min="3077" max="3077" width="9.69921875" style="95" customWidth="1"/>
    <col min="3078" max="3078" width="1.19921875" style="95" customWidth="1"/>
    <col min="3079" max="3328" width="8.19921875" style="95"/>
    <col min="3329" max="3329" width="53.3984375" style="95" customWidth="1"/>
    <col min="3330" max="3330" width="22.59765625" style="95" customWidth="1"/>
    <col min="3331" max="3331" width="9.09765625" style="95" customWidth="1"/>
    <col min="3332" max="3332" width="9.5" style="95" customWidth="1"/>
    <col min="3333" max="3333" width="9.69921875" style="95" customWidth="1"/>
    <col min="3334" max="3334" width="1.19921875" style="95" customWidth="1"/>
    <col min="3335" max="3584" width="8.19921875" style="95"/>
    <col min="3585" max="3585" width="53.3984375" style="95" customWidth="1"/>
    <col min="3586" max="3586" width="22.59765625" style="95" customWidth="1"/>
    <col min="3587" max="3587" width="9.09765625" style="95" customWidth="1"/>
    <col min="3588" max="3588" width="9.5" style="95" customWidth="1"/>
    <col min="3589" max="3589" width="9.69921875" style="95" customWidth="1"/>
    <col min="3590" max="3590" width="1.19921875" style="95" customWidth="1"/>
    <col min="3591" max="3840" width="8.19921875" style="95"/>
    <col min="3841" max="3841" width="53.3984375" style="95" customWidth="1"/>
    <col min="3842" max="3842" width="22.59765625" style="95" customWidth="1"/>
    <col min="3843" max="3843" width="9.09765625" style="95" customWidth="1"/>
    <col min="3844" max="3844" width="9.5" style="95" customWidth="1"/>
    <col min="3845" max="3845" width="9.69921875" style="95" customWidth="1"/>
    <col min="3846" max="3846" width="1.19921875" style="95" customWidth="1"/>
    <col min="3847" max="4096" width="8.19921875" style="95"/>
    <col min="4097" max="4097" width="53.3984375" style="95" customWidth="1"/>
    <col min="4098" max="4098" width="22.59765625" style="95" customWidth="1"/>
    <col min="4099" max="4099" width="9.09765625" style="95" customWidth="1"/>
    <col min="4100" max="4100" width="9.5" style="95" customWidth="1"/>
    <col min="4101" max="4101" width="9.69921875" style="95" customWidth="1"/>
    <col min="4102" max="4102" width="1.19921875" style="95" customWidth="1"/>
    <col min="4103" max="4352" width="8.19921875" style="95"/>
    <col min="4353" max="4353" width="53.3984375" style="95" customWidth="1"/>
    <col min="4354" max="4354" width="22.59765625" style="95" customWidth="1"/>
    <col min="4355" max="4355" width="9.09765625" style="95" customWidth="1"/>
    <col min="4356" max="4356" width="9.5" style="95" customWidth="1"/>
    <col min="4357" max="4357" width="9.69921875" style="95" customWidth="1"/>
    <col min="4358" max="4358" width="1.19921875" style="95" customWidth="1"/>
    <col min="4359" max="4608" width="8.19921875" style="95"/>
    <col min="4609" max="4609" width="53.3984375" style="95" customWidth="1"/>
    <col min="4610" max="4610" width="22.59765625" style="95" customWidth="1"/>
    <col min="4611" max="4611" width="9.09765625" style="95" customWidth="1"/>
    <col min="4612" max="4612" width="9.5" style="95" customWidth="1"/>
    <col min="4613" max="4613" width="9.69921875" style="95" customWidth="1"/>
    <col min="4614" max="4614" width="1.19921875" style="95" customWidth="1"/>
    <col min="4615" max="4864" width="8.19921875" style="95"/>
    <col min="4865" max="4865" width="53.3984375" style="95" customWidth="1"/>
    <col min="4866" max="4866" width="22.59765625" style="95" customWidth="1"/>
    <col min="4867" max="4867" width="9.09765625" style="95" customWidth="1"/>
    <col min="4868" max="4868" width="9.5" style="95" customWidth="1"/>
    <col min="4869" max="4869" width="9.69921875" style="95" customWidth="1"/>
    <col min="4870" max="4870" width="1.19921875" style="95" customWidth="1"/>
    <col min="4871" max="5120" width="8.19921875" style="95"/>
    <col min="5121" max="5121" width="53.3984375" style="95" customWidth="1"/>
    <col min="5122" max="5122" width="22.59765625" style="95" customWidth="1"/>
    <col min="5123" max="5123" width="9.09765625" style="95" customWidth="1"/>
    <col min="5124" max="5124" width="9.5" style="95" customWidth="1"/>
    <col min="5125" max="5125" width="9.69921875" style="95" customWidth="1"/>
    <col min="5126" max="5126" width="1.19921875" style="95" customWidth="1"/>
    <col min="5127" max="5376" width="8.19921875" style="95"/>
    <col min="5377" max="5377" width="53.3984375" style="95" customWidth="1"/>
    <col min="5378" max="5378" width="22.59765625" style="95" customWidth="1"/>
    <col min="5379" max="5379" width="9.09765625" style="95" customWidth="1"/>
    <col min="5380" max="5380" width="9.5" style="95" customWidth="1"/>
    <col min="5381" max="5381" width="9.69921875" style="95" customWidth="1"/>
    <col min="5382" max="5382" width="1.19921875" style="95" customWidth="1"/>
    <col min="5383" max="5632" width="8.19921875" style="95"/>
    <col min="5633" max="5633" width="53.3984375" style="95" customWidth="1"/>
    <col min="5634" max="5634" width="22.59765625" style="95" customWidth="1"/>
    <col min="5635" max="5635" width="9.09765625" style="95" customWidth="1"/>
    <col min="5636" max="5636" width="9.5" style="95" customWidth="1"/>
    <col min="5637" max="5637" width="9.69921875" style="95" customWidth="1"/>
    <col min="5638" max="5638" width="1.19921875" style="95" customWidth="1"/>
    <col min="5639" max="5888" width="8.19921875" style="95"/>
    <col min="5889" max="5889" width="53.3984375" style="95" customWidth="1"/>
    <col min="5890" max="5890" width="22.59765625" style="95" customWidth="1"/>
    <col min="5891" max="5891" width="9.09765625" style="95" customWidth="1"/>
    <col min="5892" max="5892" width="9.5" style="95" customWidth="1"/>
    <col min="5893" max="5893" width="9.69921875" style="95" customWidth="1"/>
    <col min="5894" max="5894" width="1.19921875" style="95" customWidth="1"/>
    <col min="5895" max="6144" width="8.19921875" style="95"/>
    <col min="6145" max="6145" width="53.3984375" style="95" customWidth="1"/>
    <col min="6146" max="6146" width="22.59765625" style="95" customWidth="1"/>
    <col min="6147" max="6147" width="9.09765625" style="95" customWidth="1"/>
    <col min="6148" max="6148" width="9.5" style="95" customWidth="1"/>
    <col min="6149" max="6149" width="9.69921875" style="95" customWidth="1"/>
    <col min="6150" max="6150" width="1.19921875" style="95" customWidth="1"/>
    <col min="6151" max="6400" width="8.19921875" style="95"/>
    <col min="6401" max="6401" width="53.3984375" style="95" customWidth="1"/>
    <col min="6402" max="6402" width="22.59765625" style="95" customWidth="1"/>
    <col min="6403" max="6403" width="9.09765625" style="95" customWidth="1"/>
    <col min="6404" max="6404" width="9.5" style="95" customWidth="1"/>
    <col min="6405" max="6405" width="9.69921875" style="95" customWidth="1"/>
    <col min="6406" max="6406" width="1.19921875" style="95" customWidth="1"/>
    <col min="6407" max="6656" width="8.19921875" style="95"/>
    <col min="6657" max="6657" width="53.3984375" style="95" customWidth="1"/>
    <col min="6658" max="6658" width="22.59765625" style="95" customWidth="1"/>
    <col min="6659" max="6659" width="9.09765625" style="95" customWidth="1"/>
    <col min="6660" max="6660" width="9.5" style="95" customWidth="1"/>
    <col min="6661" max="6661" width="9.69921875" style="95" customWidth="1"/>
    <col min="6662" max="6662" width="1.19921875" style="95" customWidth="1"/>
    <col min="6663" max="6912" width="8.19921875" style="95"/>
    <col min="6913" max="6913" width="53.3984375" style="95" customWidth="1"/>
    <col min="6914" max="6914" width="22.59765625" style="95" customWidth="1"/>
    <col min="6915" max="6915" width="9.09765625" style="95" customWidth="1"/>
    <col min="6916" max="6916" width="9.5" style="95" customWidth="1"/>
    <col min="6917" max="6917" width="9.69921875" style="95" customWidth="1"/>
    <col min="6918" max="6918" width="1.19921875" style="95" customWidth="1"/>
    <col min="6919" max="7168" width="8.19921875" style="95"/>
    <col min="7169" max="7169" width="53.3984375" style="95" customWidth="1"/>
    <col min="7170" max="7170" width="22.59765625" style="95" customWidth="1"/>
    <col min="7171" max="7171" width="9.09765625" style="95" customWidth="1"/>
    <col min="7172" max="7172" width="9.5" style="95" customWidth="1"/>
    <col min="7173" max="7173" width="9.69921875" style="95" customWidth="1"/>
    <col min="7174" max="7174" width="1.19921875" style="95" customWidth="1"/>
    <col min="7175" max="7424" width="8.19921875" style="95"/>
    <col min="7425" max="7425" width="53.3984375" style="95" customWidth="1"/>
    <col min="7426" max="7426" width="22.59765625" style="95" customWidth="1"/>
    <col min="7427" max="7427" width="9.09765625" style="95" customWidth="1"/>
    <col min="7428" max="7428" width="9.5" style="95" customWidth="1"/>
    <col min="7429" max="7429" width="9.69921875" style="95" customWidth="1"/>
    <col min="7430" max="7430" width="1.19921875" style="95" customWidth="1"/>
    <col min="7431" max="7680" width="8.19921875" style="95"/>
    <col min="7681" max="7681" width="53.3984375" style="95" customWidth="1"/>
    <col min="7682" max="7682" width="22.59765625" style="95" customWidth="1"/>
    <col min="7683" max="7683" width="9.09765625" style="95" customWidth="1"/>
    <col min="7684" max="7684" width="9.5" style="95" customWidth="1"/>
    <col min="7685" max="7685" width="9.69921875" style="95" customWidth="1"/>
    <col min="7686" max="7686" width="1.19921875" style="95" customWidth="1"/>
    <col min="7687" max="7936" width="8.19921875" style="95"/>
    <col min="7937" max="7937" width="53.3984375" style="95" customWidth="1"/>
    <col min="7938" max="7938" width="22.59765625" style="95" customWidth="1"/>
    <col min="7939" max="7939" width="9.09765625" style="95" customWidth="1"/>
    <col min="7940" max="7940" width="9.5" style="95" customWidth="1"/>
    <col min="7941" max="7941" width="9.69921875" style="95" customWidth="1"/>
    <col min="7942" max="7942" width="1.19921875" style="95" customWidth="1"/>
    <col min="7943" max="8192" width="8.19921875" style="95"/>
    <col min="8193" max="8193" width="53.3984375" style="95" customWidth="1"/>
    <col min="8194" max="8194" width="22.59765625" style="95" customWidth="1"/>
    <col min="8195" max="8195" width="9.09765625" style="95" customWidth="1"/>
    <col min="8196" max="8196" width="9.5" style="95" customWidth="1"/>
    <col min="8197" max="8197" width="9.69921875" style="95" customWidth="1"/>
    <col min="8198" max="8198" width="1.19921875" style="95" customWidth="1"/>
    <col min="8199" max="8448" width="8.19921875" style="95"/>
    <col min="8449" max="8449" width="53.3984375" style="95" customWidth="1"/>
    <col min="8450" max="8450" width="22.59765625" style="95" customWidth="1"/>
    <col min="8451" max="8451" width="9.09765625" style="95" customWidth="1"/>
    <col min="8452" max="8452" width="9.5" style="95" customWidth="1"/>
    <col min="8453" max="8453" width="9.69921875" style="95" customWidth="1"/>
    <col min="8454" max="8454" width="1.19921875" style="95" customWidth="1"/>
    <col min="8455" max="8704" width="8.19921875" style="95"/>
    <col min="8705" max="8705" width="53.3984375" style="95" customWidth="1"/>
    <col min="8706" max="8706" width="22.59765625" style="95" customWidth="1"/>
    <col min="8707" max="8707" width="9.09765625" style="95" customWidth="1"/>
    <col min="8708" max="8708" width="9.5" style="95" customWidth="1"/>
    <col min="8709" max="8709" width="9.69921875" style="95" customWidth="1"/>
    <col min="8710" max="8710" width="1.19921875" style="95" customWidth="1"/>
    <col min="8711" max="8960" width="8.19921875" style="95"/>
    <col min="8961" max="8961" width="53.3984375" style="95" customWidth="1"/>
    <col min="8962" max="8962" width="22.59765625" style="95" customWidth="1"/>
    <col min="8963" max="8963" width="9.09765625" style="95" customWidth="1"/>
    <col min="8964" max="8964" width="9.5" style="95" customWidth="1"/>
    <col min="8965" max="8965" width="9.69921875" style="95" customWidth="1"/>
    <col min="8966" max="8966" width="1.19921875" style="95" customWidth="1"/>
    <col min="8967" max="9216" width="8.19921875" style="95"/>
    <col min="9217" max="9217" width="53.3984375" style="95" customWidth="1"/>
    <col min="9218" max="9218" width="22.59765625" style="95" customWidth="1"/>
    <col min="9219" max="9219" width="9.09765625" style="95" customWidth="1"/>
    <col min="9220" max="9220" width="9.5" style="95" customWidth="1"/>
    <col min="9221" max="9221" width="9.69921875" style="95" customWidth="1"/>
    <col min="9222" max="9222" width="1.19921875" style="95" customWidth="1"/>
    <col min="9223" max="9472" width="8.19921875" style="95"/>
    <col min="9473" max="9473" width="53.3984375" style="95" customWidth="1"/>
    <col min="9474" max="9474" width="22.59765625" style="95" customWidth="1"/>
    <col min="9475" max="9475" width="9.09765625" style="95" customWidth="1"/>
    <col min="9476" max="9476" width="9.5" style="95" customWidth="1"/>
    <col min="9477" max="9477" width="9.69921875" style="95" customWidth="1"/>
    <col min="9478" max="9478" width="1.19921875" style="95" customWidth="1"/>
    <col min="9479" max="9728" width="8.19921875" style="95"/>
    <col min="9729" max="9729" width="53.3984375" style="95" customWidth="1"/>
    <col min="9730" max="9730" width="22.59765625" style="95" customWidth="1"/>
    <col min="9731" max="9731" width="9.09765625" style="95" customWidth="1"/>
    <col min="9732" max="9732" width="9.5" style="95" customWidth="1"/>
    <col min="9733" max="9733" width="9.69921875" style="95" customWidth="1"/>
    <col min="9734" max="9734" width="1.19921875" style="95" customWidth="1"/>
    <col min="9735" max="9984" width="8.19921875" style="95"/>
    <col min="9985" max="9985" width="53.3984375" style="95" customWidth="1"/>
    <col min="9986" max="9986" width="22.59765625" style="95" customWidth="1"/>
    <col min="9987" max="9987" width="9.09765625" style="95" customWidth="1"/>
    <col min="9988" max="9988" width="9.5" style="95" customWidth="1"/>
    <col min="9989" max="9989" width="9.69921875" style="95" customWidth="1"/>
    <col min="9990" max="9990" width="1.19921875" style="95" customWidth="1"/>
    <col min="9991" max="10240" width="8.19921875" style="95"/>
    <col min="10241" max="10241" width="53.3984375" style="95" customWidth="1"/>
    <col min="10242" max="10242" width="22.59765625" style="95" customWidth="1"/>
    <col min="10243" max="10243" width="9.09765625" style="95" customWidth="1"/>
    <col min="10244" max="10244" width="9.5" style="95" customWidth="1"/>
    <col min="10245" max="10245" width="9.69921875" style="95" customWidth="1"/>
    <col min="10246" max="10246" width="1.19921875" style="95" customWidth="1"/>
    <col min="10247" max="10496" width="8.19921875" style="95"/>
    <col min="10497" max="10497" width="53.3984375" style="95" customWidth="1"/>
    <col min="10498" max="10498" width="22.59765625" style="95" customWidth="1"/>
    <col min="10499" max="10499" width="9.09765625" style="95" customWidth="1"/>
    <col min="10500" max="10500" width="9.5" style="95" customWidth="1"/>
    <col min="10501" max="10501" width="9.69921875" style="95" customWidth="1"/>
    <col min="10502" max="10502" width="1.19921875" style="95" customWidth="1"/>
    <col min="10503" max="10752" width="8.19921875" style="95"/>
    <col min="10753" max="10753" width="53.3984375" style="95" customWidth="1"/>
    <col min="10754" max="10754" width="22.59765625" style="95" customWidth="1"/>
    <col min="10755" max="10755" width="9.09765625" style="95" customWidth="1"/>
    <col min="10756" max="10756" width="9.5" style="95" customWidth="1"/>
    <col min="10757" max="10757" width="9.69921875" style="95" customWidth="1"/>
    <col min="10758" max="10758" width="1.19921875" style="95" customWidth="1"/>
    <col min="10759" max="11008" width="8.19921875" style="95"/>
    <col min="11009" max="11009" width="53.3984375" style="95" customWidth="1"/>
    <col min="11010" max="11010" width="22.59765625" style="95" customWidth="1"/>
    <col min="11011" max="11011" width="9.09765625" style="95" customWidth="1"/>
    <col min="11012" max="11012" width="9.5" style="95" customWidth="1"/>
    <col min="11013" max="11013" width="9.69921875" style="95" customWidth="1"/>
    <col min="11014" max="11014" width="1.19921875" style="95" customWidth="1"/>
    <col min="11015" max="11264" width="8.19921875" style="95"/>
    <col min="11265" max="11265" width="53.3984375" style="95" customWidth="1"/>
    <col min="11266" max="11266" width="22.59765625" style="95" customWidth="1"/>
    <col min="11267" max="11267" width="9.09765625" style="95" customWidth="1"/>
    <col min="11268" max="11268" width="9.5" style="95" customWidth="1"/>
    <col min="11269" max="11269" width="9.69921875" style="95" customWidth="1"/>
    <col min="11270" max="11270" width="1.19921875" style="95" customWidth="1"/>
    <col min="11271" max="11520" width="8.19921875" style="95"/>
    <col min="11521" max="11521" width="53.3984375" style="95" customWidth="1"/>
    <col min="11522" max="11522" width="22.59765625" style="95" customWidth="1"/>
    <col min="11523" max="11523" width="9.09765625" style="95" customWidth="1"/>
    <col min="11524" max="11524" width="9.5" style="95" customWidth="1"/>
    <col min="11525" max="11525" width="9.69921875" style="95" customWidth="1"/>
    <col min="11526" max="11526" width="1.19921875" style="95" customWidth="1"/>
    <col min="11527" max="11776" width="8.19921875" style="95"/>
    <col min="11777" max="11777" width="53.3984375" style="95" customWidth="1"/>
    <col min="11778" max="11778" width="22.59765625" style="95" customWidth="1"/>
    <col min="11779" max="11779" width="9.09765625" style="95" customWidth="1"/>
    <col min="11780" max="11780" width="9.5" style="95" customWidth="1"/>
    <col min="11781" max="11781" width="9.69921875" style="95" customWidth="1"/>
    <col min="11782" max="11782" width="1.19921875" style="95" customWidth="1"/>
    <col min="11783" max="12032" width="8.19921875" style="95"/>
    <col min="12033" max="12033" width="53.3984375" style="95" customWidth="1"/>
    <col min="12034" max="12034" width="22.59765625" style="95" customWidth="1"/>
    <col min="12035" max="12035" width="9.09765625" style="95" customWidth="1"/>
    <col min="12036" max="12036" width="9.5" style="95" customWidth="1"/>
    <col min="12037" max="12037" width="9.69921875" style="95" customWidth="1"/>
    <col min="12038" max="12038" width="1.19921875" style="95" customWidth="1"/>
    <col min="12039" max="12288" width="8.19921875" style="95"/>
    <col min="12289" max="12289" width="53.3984375" style="95" customWidth="1"/>
    <col min="12290" max="12290" width="22.59765625" style="95" customWidth="1"/>
    <col min="12291" max="12291" width="9.09765625" style="95" customWidth="1"/>
    <col min="12292" max="12292" width="9.5" style="95" customWidth="1"/>
    <col min="12293" max="12293" width="9.69921875" style="95" customWidth="1"/>
    <col min="12294" max="12294" width="1.19921875" style="95" customWidth="1"/>
    <col min="12295" max="12544" width="8.19921875" style="95"/>
    <col min="12545" max="12545" width="53.3984375" style="95" customWidth="1"/>
    <col min="12546" max="12546" width="22.59765625" style="95" customWidth="1"/>
    <col min="12547" max="12547" width="9.09765625" style="95" customWidth="1"/>
    <col min="12548" max="12548" width="9.5" style="95" customWidth="1"/>
    <col min="12549" max="12549" width="9.69921875" style="95" customWidth="1"/>
    <col min="12550" max="12550" width="1.19921875" style="95" customWidth="1"/>
    <col min="12551" max="12800" width="8.19921875" style="95"/>
    <col min="12801" max="12801" width="53.3984375" style="95" customWidth="1"/>
    <col min="12802" max="12802" width="22.59765625" style="95" customWidth="1"/>
    <col min="12803" max="12803" width="9.09765625" style="95" customWidth="1"/>
    <col min="12804" max="12804" width="9.5" style="95" customWidth="1"/>
    <col min="12805" max="12805" width="9.69921875" style="95" customWidth="1"/>
    <col min="12806" max="12806" width="1.19921875" style="95" customWidth="1"/>
    <col min="12807" max="13056" width="8.19921875" style="95"/>
    <col min="13057" max="13057" width="53.3984375" style="95" customWidth="1"/>
    <col min="13058" max="13058" width="22.59765625" style="95" customWidth="1"/>
    <col min="13059" max="13059" width="9.09765625" style="95" customWidth="1"/>
    <col min="13060" max="13060" width="9.5" style="95" customWidth="1"/>
    <col min="13061" max="13061" width="9.69921875" style="95" customWidth="1"/>
    <col min="13062" max="13062" width="1.19921875" style="95" customWidth="1"/>
    <col min="13063" max="13312" width="8.19921875" style="95"/>
    <col min="13313" max="13313" width="53.3984375" style="95" customWidth="1"/>
    <col min="13314" max="13314" width="22.59765625" style="95" customWidth="1"/>
    <col min="13315" max="13315" width="9.09765625" style="95" customWidth="1"/>
    <col min="13316" max="13316" width="9.5" style="95" customWidth="1"/>
    <col min="13317" max="13317" width="9.69921875" style="95" customWidth="1"/>
    <col min="13318" max="13318" width="1.19921875" style="95" customWidth="1"/>
    <col min="13319" max="13568" width="8.19921875" style="95"/>
    <col min="13569" max="13569" width="53.3984375" style="95" customWidth="1"/>
    <col min="13570" max="13570" width="22.59765625" style="95" customWidth="1"/>
    <col min="13571" max="13571" width="9.09765625" style="95" customWidth="1"/>
    <col min="13572" max="13572" width="9.5" style="95" customWidth="1"/>
    <col min="13573" max="13573" width="9.69921875" style="95" customWidth="1"/>
    <col min="13574" max="13574" width="1.19921875" style="95" customWidth="1"/>
    <col min="13575" max="13824" width="8.19921875" style="95"/>
    <col min="13825" max="13825" width="53.3984375" style="95" customWidth="1"/>
    <col min="13826" max="13826" width="22.59765625" style="95" customWidth="1"/>
    <col min="13827" max="13827" width="9.09765625" style="95" customWidth="1"/>
    <col min="13828" max="13828" width="9.5" style="95" customWidth="1"/>
    <col min="13829" max="13829" width="9.69921875" style="95" customWidth="1"/>
    <col min="13830" max="13830" width="1.19921875" style="95" customWidth="1"/>
    <col min="13831" max="14080" width="8.19921875" style="95"/>
    <col min="14081" max="14081" width="53.3984375" style="95" customWidth="1"/>
    <col min="14082" max="14082" width="22.59765625" style="95" customWidth="1"/>
    <col min="14083" max="14083" width="9.09765625" style="95" customWidth="1"/>
    <col min="14084" max="14084" width="9.5" style="95" customWidth="1"/>
    <col min="14085" max="14085" width="9.69921875" style="95" customWidth="1"/>
    <col min="14086" max="14086" width="1.19921875" style="95" customWidth="1"/>
    <col min="14087" max="14336" width="8.19921875" style="95"/>
    <col min="14337" max="14337" width="53.3984375" style="95" customWidth="1"/>
    <col min="14338" max="14338" width="22.59765625" style="95" customWidth="1"/>
    <col min="14339" max="14339" width="9.09765625" style="95" customWidth="1"/>
    <col min="14340" max="14340" width="9.5" style="95" customWidth="1"/>
    <col min="14341" max="14341" width="9.69921875" style="95" customWidth="1"/>
    <col min="14342" max="14342" width="1.19921875" style="95" customWidth="1"/>
    <col min="14343" max="14592" width="8.19921875" style="95"/>
    <col min="14593" max="14593" width="53.3984375" style="95" customWidth="1"/>
    <col min="14594" max="14594" width="22.59765625" style="95" customWidth="1"/>
    <col min="14595" max="14595" width="9.09765625" style="95" customWidth="1"/>
    <col min="14596" max="14596" width="9.5" style="95" customWidth="1"/>
    <col min="14597" max="14597" width="9.69921875" style="95" customWidth="1"/>
    <col min="14598" max="14598" width="1.19921875" style="95" customWidth="1"/>
    <col min="14599" max="14848" width="8.19921875" style="95"/>
    <col min="14849" max="14849" width="53.3984375" style="95" customWidth="1"/>
    <col min="14850" max="14850" width="22.59765625" style="95" customWidth="1"/>
    <col min="14851" max="14851" width="9.09765625" style="95" customWidth="1"/>
    <col min="14852" max="14852" width="9.5" style="95" customWidth="1"/>
    <col min="14853" max="14853" width="9.69921875" style="95" customWidth="1"/>
    <col min="14854" max="14854" width="1.19921875" style="95" customWidth="1"/>
    <col min="14855" max="15104" width="8.19921875" style="95"/>
    <col min="15105" max="15105" width="53.3984375" style="95" customWidth="1"/>
    <col min="15106" max="15106" width="22.59765625" style="95" customWidth="1"/>
    <col min="15107" max="15107" width="9.09765625" style="95" customWidth="1"/>
    <col min="15108" max="15108" width="9.5" style="95" customWidth="1"/>
    <col min="15109" max="15109" width="9.69921875" style="95" customWidth="1"/>
    <col min="15110" max="15110" width="1.19921875" style="95" customWidth="1"/>
    <col min="15111" max="15360" width="8.19921875" style="95"/>
    <col min="15361" max="15361" width="53.3984375" style="95" customWidth="1"/>
    <col min="15362" max="15362" width="22.59765625" style="95" customWidth="1"/>
    <col min="15363" max="15363" width="9.09765625" style="95" customWidth="1"/>
    <col min="15364" max="15364" width="9.5" style="95" customWidth="1"/>
    <col min="15365" max="15365" width="9.69921875" style="95" customWidth="1"/>
    <col min="15366" max="15366" width="1.19921875" style="95" customWidth="1"/>
    <col min="15367" max="15616" width="8.19921875" style="95"/>
    <col min="15617" max="15617" width="53.3984375" style="95" customWidth="1"/>
    <col min="15618" max="15618" width="22.59765625" style="95" customWidth="1"/>
    <col min="15619" max="15619" width="9.09765625" style="95" customWidth="1"/>
    <col min="15620" max="15620" width="9.5" style="95" customWidth="1"/>
    <col min="15621" max="15621" width="9.69921875" style="95" customWidth="1"/>
    <col min="15622" max="15622" width="1.19921875" style="95" customWidth="1"/>
    <col min="15623" max="15872" width="8.19921875" style="95"/>
    <col min="15873" max="15873" width="53.3984375" style="95" customWidth="1"/>
    <col min="15874" max="15874" width="22.59765625" style="95" customWidth="1"/>
    <col min="15875" max="15875" width="9.09765625" style="95" customWidth="1"/>
    <col min="15876" max="15876" width="9.5" style="95" customWidth="1"/>
    <col min="15877" max="15877" width="9.69921875" style="95" customWidth="1"/>
    <col min="15878" max="15878" width="1.19921875" style="95" customWidth="1"/>
    <col min="15879" max="16128" width="8.19921875" style="95"/>
    <col min="16129" max="16129" width="53.3984375" style="95" customWidth="1"/>
    <col min="16130" max="16130" width="22.59765625" style="95" customWidth="1"/>
    <col min="16131" max="16131" width="9.09765625" style="95" customWidth="1"/>
    <col min="16132" max="16132" width="9.5" style="95" customWidth="1"/>
    <col min="16133" max="16133" width="9.69921875" style="95" customWidth="1"/>
    <col min="16134" max="16134" width="1.19921875" style="95" customWidth="1"/>
    <col min="16135" max="16384" width="8.19921875" style="95"/>
  </cols>
  <sheetData>
    <row r="5" spans="1:5">
      <c r="A5" s="92"/>
      <c r="B5" s="93"/>
      <c r="C5" s="94"/>
      <c r="D5" s="92"/>
      <c r="E5" s="92"/>
    </row>
    <row r="6" spans="1:5">
      <c r="A6" s="92"/>
      <c r="B6" s="96"/>
      <c r="C6" s="96"/>
      <c r="D6" s="96"/>
      <c r="E6" s="96"/>
    </row>
    <row r="7" spans="1:5">
      <c r="A7" s="92"/>
      <c r="B7" s="96"/>
      <c r="C7" s="96"/>
      <c r="D7" s="96"/>
      <c r="E7" s="96"/>
    </row>
    <row r="8" spans="1:5">
      <c r="A8" s="92"/>
      <c r="B8" s="96"/>
      <c r="C8" s="96"/>
      <c r="D8" s="96"/>
      <c r="E8" s="96"/>
    </row>
    <row r="9" spans="1:5">
      <c r="A9" s="92"/>
      <c r="B9" s="92"/>
      <c r="C9" s="92"/>
      <c r="D9" s="92"/>
      <c r="E9" s="96"/>
    </row>
    <row r="10" spans="1:5">
      <c r="A10" s="92"/>
      <c r="B10" s="92"/>
      <c r="C10" s="92"/>
      <c r="D10" s="92"/>
      <c r="E10" s="96"/>
    </row>
    <row r="11" spans="1:5" ht="33" customHeight="1">
      <c r="A11" s="239" t="s">
        <v>742</v>
      </c>
      <c r="B11" s="239"/>
      <c r="C11" s="239"/>
      <c r="D11" s="239"/>
      <c r="E11" s="239"/>
    </row>
    <row r="12" spans="1:5">
      <c r="A12" s="97"/>
      <c r="B12" s="97"/>
      <c r="C12" s="97"/>
      <c r="D12" s="92"/>
      <c r="E12" s="92"/>
    </row>
    <row r="13" spans="1:5">
      <c r="A13" s="92"/>
      <c r="B13" s="92"/>
      <c r="C13" s="92"/>
      <c r="E13" s="98" t="s">
        <v>708</v>
      </c>
    </row>
    <row r="14" spans="1:5" ht="26.4">
      <c r="A14" s="99" t="s">
        <v>507</v>
      </c>
      <c r="B14" s="99" t="s">
        <v>531</v>
      </c>
      <c r="C14" s="99" t="s">
        <v>709</v>
      </c>
      <c r="D14" s="100" t="s">
        <v>506</v>
      </c>
      <c r="E14" s="101" t="s">
        <v>505</v>
      </c>
    </row>
    <row r="15" spans="1:5" ht="27.6">
      <c r="A15" s="163" t="s">
        <v>710</v>
      </c>
      <c r="B15" s="164" t="s">
        <v>711</v>
      </c>
      <c r="C15" s="165">
        <f>C16</f>
        <v>13323.239889999848</v>
      </c>
      <c r="D15" s="165">
        <f>D16</f>
        <v>-5456.7557499999921</v>
      </c>
      <c r="E15" s="166">
        <f>D15*100/C15</f>
        <v>-40.956672664099685</v>
      </c>
    </row>
    <row r="16" spans="1:5" ht="13.8">
      <c r="A16" s="167" t="s">
        <v>710</v>
      </c>
      <c r="B16" s="168" t="s">
        <v>711</v>
      </c>
      <c r="C16" s="169">
        <f>C17+C27+C22</f>
        <v>13323.239889999848</v>
      </c>
      <c r="D16" s="169">
        <f>D17+D27+D22</f>
        <v>-5456.7557499999921</v>
      </c>
      <c r="E16" s="170">
        <f>D16*100/C16</f>
        <v>-40.956672664099685</v>
      </c>
    </row>
    <row r="17" spans="1:5" ht="27.6">
      <c r="A17" s="163" t="s">
        <v>712</v>
      </c>
      <c r="B17" s="164" t="s">
        <v>713</v>
      </c>
      <c r="C17" s="165">
        <f>C18-C20</f>
        <v>7108.2209800000001</v>
      </c>
      <c r="D17" s="171">
        <f>D18-D20</f>
        <v>0</v>
      </c>
      <c r="E17" s="166">
        <f>D17*100/C17</f>
        <v>0</v>
      </c>
    </row>
    <row r="18" spans="1:5" ht="27.6">
      <c r="A18" s="167" t="s">
        <v>714</v>
      </c>
      <c r="B18" s="168" t="s">
        <v>715</v>
      </c>
      <c r="C18" s="169">
        <f>C19</f>
        <v>7108.2209800000001</v>
      </c>
      <c r="D18" s="172">
        <f>D19</f>
        <v>0</v>
      </c>
      <c r="E18" s="170">
        <f>D18*100/C18</f>
        <v>0</v>
      </c>
    </row>
    <row r="19" spans="1:5" ht="27.6">
      <c r="A19" s="167" t="s">
        <v>716</v>
      </c>
      <c r="B19" s="168" t="s">
        <v>717</v>
      </c>
      <c r="C19" s="169">
        <v>7108.2209800000001</v>
      </c>
      <c r="D19" s="172">
        <v>0</v>
      </c>
      <c r="E19" s="170">
        <f>D19*100/C19</f>
        <v>0</v>
      </c>
    </row>
    <row r="20" spans="1:5" ht="27.6">
      <c r="A20" s="167" t="s">
        <v>718</v>
      </c>
      <c r="B20" s="168" t="s">
        <v>719</v>
      </c>
      <c r="C20" s="172">
        <f>C21</f>
        <v>0</v>
      </c>
      <c r="D20" s="172">
        <f>D21</f>
        <v>0</v>
      </c>
      <c r="E20" s="170">
        <v>0</v>
      </c>
    </row>
    <row r="21" spans="1:5" ht="27.6">
      <c r="A21" s="167" t="s">
        <v>720</v>
      </c>
      <c r="B21" s="168" t="s">
        <v>721</v>
      </c>
      <c r="C21" s="172">
        <v>0</v>
      </c>
      <c r="D21" s="172">
        <v>0</v>
      </c>
      <c r="E21" s="170">
        <v>0</v>
      </c>
    </row>
    <row r="22" spans="1:5" ht="27.6">
      <c r="A22" s="163" t="s">
        <v>722</v>
      </c>
      <c r="B22" s="164" t="s">
        <v>723</v>
      </c>
      <c r="C22" s="165">
        <f>C23+C25</f>
        <v>-861.45352000000003</v>
      </c>
      <c r="D22" s="165">
        <v>-421.70616999999999</v>
      </c>
      <c r="E22" s="166">
        <f>D22*100/C22</f>
        <v>48.952863992012006</v>
      </c>
    </row>
    <row r="23" spans="1:5" ht="41.4">
      <c r="A23" s="167" t="s">
        <v>724</v>
      </c>
      <c r="B23" s="168" t="s">
        <v>725</v>
      </c>
      <c r="C23" s="168">
        <f>C24</f>
        <v>0</v>
      </c>
      <c r="D23" s="173">
        <f>D24</f>
        <v>0</v>
      </c>
      <c r="E23" s="170">
        <v>0</v>
      </c>
    </row>
    <row r="24" spans="1:5" ht="41.4">
      <c r="A24" s="167" t="s">
        <v>726</v>
      </c>
      <c r="B24" s="168" t="s">
        <v>727</v>
      </c>
      <c r="C24" s="168">
        <v>0</v>
      </c>
      <c r="D24" s="173">
        <v>0</v>
      </c>
      <c r="E24" s="170">
        <v>0</v>
      </c>
    </row>
    <row r="25" spans="1:5" ht="41.4">
      <c r="A25" s="167" t="s">
        <v>728</v>
      </c>
      <c r="B25" s="168" t="s">
        <v>729</v>
      </c>
      <c r="C25" s="174">
        <f>C26</f>
        <v>-861.45352000000003</v>
      </c>
      <c r="D25" s="175">
        <f>D26</f>
        <v>-157.70616999999999</v>
      </c>
      <c r="E25" s="170">
        <v>0</v>
      </c>
    </row>
    <row r="26" spans="1:5" ht="41.4">
      <c r="A26" s="167" t="s">
        <v>730</v>
      </c>
      <c r="B26" s="168" t="s">
        <v>731</v>
      </c>
      <c r="C26" s="174">
        <v>-861.45352000000003</v>
      </c>
      <c r="D26" s="175">
        <v>-157.70616999999999</v>
      </c>
      <c r="E26" s="170">
        <v>0</v>
      </c>
    </row>
    <row r="27" spans="1:5" ht="27.6">
      <c r="A27" s="163" t="s">
        <v>732</v>
      </c>
      <c r="B27" s="164" t="s">
        <v>733</v>
      </c>
      <c r="C27" s="176">
        <f>C28+C30</f>
        <v>7076.4724299998488</v>
      </c>
      <c r="D27" s="176">
        <f>D28+D30</f>
        <v>-5035.0495799999917</v>
      </c>
      <c r="E27" s="166">
        <v>0</v>
      </c>
    </row>
    <row r="28" spans="1:5" ht="13.8">
      <c r="A28" s="167" t="s">
        <v>734</v>
      </c>
      <c r="B28" s="168" t="s">
        <v>735</v>
      </c>
      <c r="C28" s="174">
        <f>C29</f>
        <v>-1268493.7533400001</v>
      </c>
      <c r="D28" s="174">
        <f>D29</f>
        <v>-598875.74994000001</v>
      </c>
      <c r="E28" s="170">
        <v>0</v>
      </c>
    </row>
    <row r="29" spans="1:5" ht="13.8">
      <c r="A29" s="167" t="s">
        <v>736</v>
      </c>
      <c r="B29" s="168" t="s">
        <v>737</v>
      </c>
      <c r="C29" s="169">
        <v>-1268493.7533400001</v>
      </c>
      <c r="D29" s="169">
        <v>-598875.74994000001</v>
      </c>
      <c r="E29" s="170">
        <v>0</v>
      </c>
    </row>
    <row r="30" spans="1:5" ht="13.8">
      <c r="A30" s="167" t="s">
        <v>738</v>
      </c>
      <c r="B30" s="168" t="s">
        <v>739</v>
      </c>
      <c r="C30" s="169">
        <f>C31</f>
        <v>1275570.2257699999</v>
      </c>
      <c r="D30" s="169">
        <f>D31</f>
        <v>593840.70036000002</v>
      </c>
      <c r="E30" s="170">
        <v>0</v>
      </c>
    </row>
    <row r="31" spans="1:5" ht="13.8">
      <c r="A31" s="167" t="s">
        <v>740</v>
      </c>
      <c r="B31" s="168" t="s">
        <v>741</v>
      </c>
      <c r="C31" s="169">
        <v>1275570.2257699999</v>
      </c>
      <c r="D31" s="169">
        <v>593840.70036000002</v>
      </c>
      <c r="E31" s="170">
        <v>0</v>
      </c>
    </row>
    <row r="32" spans="1:5">
      <c r="A32" s="92"/>
      <c r="B32" s="92"/>
      <c r="C32" s="92"/>
      <c r="D32" s="92"/>
      <c r="E32" s="92"/>
    </row>
    <row r="33" spans="1:5">
      <c r="A33" s="92"/>
      <c r="B33" s="92"/>
      <c r="C33" s="92"/>
      <c r="D33" s="92"/>
      <c r="E33" s="92"/>
    </row>
    <row r="34" spans="1:5">
      <c r="A34" s="92"/>
      <c r="B34" s="92"/>
      <c r="C34" s="92"/>
      <c r="D34" s="92"/>
      <c r="E34" s="92"/>
    </row>
    <row r="35" spans="1:5" s="103" customFormat="1" ht="16.8">
      <c r="A35" s="102" t="s">
        <v>671</v>
      </c>
      <c r="B35" s="102"/>
      <c r="C35" s="102"/>
      <c r="D35" s="240" t="s">
        <v>672</v>
      </c>
      <c r="E35" s="240"/>
    </row>
  </sheetData>
  <mergeCells count="2">
    <mergeCell ref="A11:E11"/>
    <mergeCell ref="D35:E35"/>
  </mergeCells>
  <pageMargins left="0.78740157480314965" right="0.70866141732283472" top="0.78740157480314965" bottom="0.39370078740157483" header="0.31496062992125984" footer="0.31496062992125984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G9" sqref="G9"/>
    </sheetView>
  </sheetViews>
  <sheetFormatPr defaultColWidth="8" defaultRowHeight="14.4"/>
  <cols>
    <col min="1" max="1" width="76.69921875" style="178" customWidth="1"/>
    <col min="2" max="2" width="21" style="178" customWidth="1"/>
    <col min="3" max="3" width="8" style="178" customWidth="1"/>
    <col min="4" max="16384" width="8" style="178"/>
  </cols>
  <sheetData>
    <row r="1" spans="1:3">
      <c r="A1" s="177"/>
      <c r="B1" s="157"/>
      <c r="C1" s="132"/>
    </row>
    <row r="2" spans="1:3">
      <c r="A2" s="177"/>
      <c r="B2" s="157"/>
      <c r="C2" s="132"/>
    </row>
    <row r="3" spans="1:3" ht="33" customHeight="1">
      <c r="A3" s="177"/>
      <c r="B3" s="227"/>
      <c r="C3" s="227"/>
    </row>
    <row r="4" spans="1:3" ht="18" customHeight="1">
      <c r="A4" s="177"/>
      <c r="B4" s="157"/>
      <c r="C4" s="132"/>
    </row>
    <row r="5" spans="1:3">
      <c r="A5" s="177"/>
      <c r="B5" s="179"/>
    </row>
    <row r="6" spans="1:3">
      <c r="A6" s="177"/>
      <c r="B6" s="179"/>
    </row>
    <row r="7" spans="1:3">
      <c r="A7" s="177"/>
      <c r="B7" s="180"/>
    </row>
    <row r="8" spans="1:3" ht="40.5" customHeight="1">
      <c r="A8" s="243" t="s">
        <v>778</v>
      </c>
      <c r="B8" s="243"/>
      <c r="C8" s="243"/>
    </row>
    <row r="9" spans="1:3" ht="16.8">
      <c r="A9" s="181"/>
      <c r="B9" s="182"/>
    </row>
    <row r="10" spans="1:3" ht="15.6">
      <c r="A10" s="183"/>
      <c r="B10" s="184"/>
    </row>
    <row r="11" spans="1:3" ht="16.8">
      <c r="A11" s="185" t="s">
        <v>507</v>
      </c>
      <c r="B11" s="244" t="s">
        <v>776</v>
      </c>
      <c r="C11" s="244"/>
    </row>
    <row r="12" spans="1:3" ht="21.75" customHeight="1">
      <c r="A12" s="186" t="s">
        <v>777</v>
      </c>
      <c r="B12" s="241">
        <v>300</v>
      </c>
      <c r="C12" s="241"/>
    </row>
    <row r="13" spans="1:3" ht="39" customHeight="1">
      <c r="A13" s="186" t="s">
        <v>779</v>
      </c>
      <c r="B13" s="241">
        <v>0</v>
      </c>
      <c r="C13" s="241"/>
    </row>
    <row r="14" spans="1:3" ht="29.25" customHeight="1">
      <c r="A14" s="186" t="s">
        <v>780</v>
      </c>
      <c r="B14" s="241">
        <v>0</v>
      </c>
      <c r="C14" s="241"/>
    </row>
    <row r="15" spans="1:3" ht="35.1" customHeight="1">
      <c r="A15" s="186" t="s">
        <v>781</v>
      </c>
      <c r="B15" s="241">
        <v>300</v>
      </c>
      <c r="C15" s="241"/>
    </row>
    <row r="16" spans="1:3" ht="18">
      <c r="A16" s="187"/>
      <c r="B16" s="188"/>
      <c r="C16" s="189"/>
    </row>
    <row r="17" spans="1:4" ht="18">
      <c r="A17" s="187"/>
      <c r="B17" s="188"/>
      <c r="C17" s="189"/>
    </row>
    <row r="18" spans="1:4" ht="18">
      <c r="A18" s="189"/>
      <c r="B18" s="189"/>
      <c r="C18" s="189"/>
    </row>
    <row r="19" spans="1:4" s="10" customFormat="1" ht="18">
      <c r="A19" s="190" t="s">
        <v>782</v>
      </c>
      <c r="B19" s="242" t="s">
        <v>672</v>
      </c>
      <c r="C19" s="242"/>
      <c r="D19" s="191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 1</vt:lpstr>
      <vt:lpstr>прил2</vt:lpstr>
      <vt:lpstr>прил3</vt:lpstr>
      <vt:lpstr>прил4</vt:lpstr>
      <vt:lpstr>прил5</vt:lpstr>
      <vt:lpstr>прил 6</vt:lpstr>
      <vt:lpstr>прил7</vt:lpstr>
      <vt:lpstr>прил8</vt:lpstr>
      <vt:lpstr>'прил 1'!Заголовки_для_печати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'прил 6'!Область_печати</vt:lpstr>
      <vt:lpstr>прил3!Область_печати</vt:lpstr>
      <vt:lpstr>прил5!Область_печати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2019-08-01T04:27:31Z</cp:lastPrinted>
  <dcterms:created xsi:type="dcterms:W3CDTF">2019-07-22T04:28:23Z</dcterms:created>
  <dcterms:modified xsi:type="dcterms:W3CDTF">2019-11-13T06:50:25Z</dcterms:modified>
</cp:coreProperties>
</file>